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UO2\OE 2.4_Litoral\3_Aviso_PACS-2024-3_Materiais e Imateriais\"/>
    </mc:Choice>
  </mc:AlternateContent>
  <xr:revisionPtr revIDLastSave="0" documentId="13_ncr:1_{0878EEFF-478D-417E-B093-DB0E541A1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o_PACS-2024-3" sheetId="4" r:id="rId1"/>
    <sheet name="PACS-2024-3_Mérito-Materiais" sheetId="1" r:id="rId2"/>
    <sheet name="PACS-2024-3_Mérito-Imateriais" sheetId="6" r:id="rId3"/>
  </sheets>
  <definedNames>
    <definedName name="_xlnm._FilterDatabase" localSheetId="2" hidden="1">'PACS-2024-3_Mérito-Imateriais'!$A$9:$H$15</definedName>
    <definedName name="_xlnm._FilterDatabase" localSheetId="1" hidden="1">'PACS-2024-3_Mérito-Materiais'!$A$9:$H$15</definedName>
    <definedName name="_xlnm._FilterDatabase" localSheetId="0" hidden="1">'Resumo_PACS-2024-3'!$B$11:$H$38</definedName>
    <definedName name="_xlnm.Print_Area" localSheetId="2">'PACS-2024-3_Mérito-Imateriais'!$A$1:$H$23</definedName>
    <definedName name="_xlnm.Print_Area" localSheetId="1">'PACS-2024-3_Mérito-Materiais'!$A$1:$H$23</definedName>
    <definedName name="_xlnm.Print_Titles" localSheetId="2">'PACS-2024-3_Mérito-Imateriais'!$1:$9</definedName>
    <definedName name="_xlnm.Print_Titles" localSheetId="1">'PACS-2024-3_Mérito-Materiais'!$1:$9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G8" i="6"/>
  <c r="G8" i="1"/>
  <c r="F8" i="1"/>
  <c r="F9" i="4" l="1"/>
</calcChain>
</file>

<file path=xl/sharedStrings.xml><?xml version="1.0" encoding="utf-8"?>
<sst xmlns="http://schemas.openxmlformats.org/spreadsheetml/2006/main" count="114" uniqueCount="68">
  <si>
    <t>Período de Candidatura</t>
  </si>
  <si>
    <t>Início:</t>
  </si>
  <si>
    <t>Término:</t>
  </si>
  <si>
    <t>Candidaturas</t>
  </si>
  <si>
    <t>Candidatura</t>
  </si>
  <si>
    <t>Designação da Candidatura</t>
  </si>
  <si>
    <t>Fundo de Coesão Aprovado</t>
  </si>
  <si>
    <t>Decisão</t>
  </si>
  <si>
    <t>Classificação Final</t>
  </si>
  <si>
    <t>Aprovada</t>
  </si>
  <si>
    <t>Candidaturas Submetidas</t>
  </si>
  <si>
    <t>Candidaturas Aprovadas</t>
  </si>
  <si>
    <t>Candidaturas Não Aprovadas</t>
  </si>
  <si>
    <t>Dotação de Fundo de Coesão prevista no Aviso</t>
  </si>
  <si>
    <t>PACS-FC-01462500</t>
  </si>
  <si>
    <t>PACS-FC-01451800</t>
  </si>
  <si>
    <t>PACS-FC-01433600</t>
  </si>
  <si>
    <t>PACS-FC-01462800</t>
  </si>
  <si>
    <t>PACS-FC-01494200</t>
  </si>
  <si>
    <t>PACS-FC-01481500</t>
  </si>
  <si>
    <t>Renaturalização da Península do Ancão</t>
  </si>
  <si>
    <t>Empreitada de Abertura e Desassoreamento da Lagoa de Albufeira</t>
  </si>
  <si>
    <t>Alimentação artificial das praias do concelho de Almada (Costa da Caparica e de S. João da Caparica)</t>
  </si>
  <si>
    <t>Reabilitação do muro de proteção costeira da Praia Pedras Amarelas, em Lavadores, Vila Nova de Gaia</t>
  </si>
  <si>
    <t xml:space="preserve">Contenção das arribas entre a praia da Bafureira e Parede </t>
  </si>
  <si>
    <t>Estabilização da arriba da praia da D. Ana</t>
  </si>
  <si>
    <t>Custo Total Aprovado</t>
  </si>
  <si>
    <t>Custo Elegível Aprovado</t>
  </si>
  <si>
    <t>590.602,95 </t>
  </si>
  <si>
    <t>Aviso PACS-2024-3</t>
  </si>
  <si>
    <t>Proteção e defesa do Litoral – Ações materiais e imateriais</t>
  </si>
  <si>
    <t>Proteção e defesa do Litoral – Ações Materiais</t>
  </si>
  <si>
    <t>Proteção e defesa do Litoral – Ações Imateriais</t>
  </si>
  <si>
    <t>PACS-FC-01452100</t>
  </si>
  <si>
    <t>PACS-FC-01422000</t>
  </si>
  <si>
    <t>PACS-FC-01484900</t>
  </si>
  <si>
    <t>PACS-FC-01414400</t>
  </si>
  <si>
    <t>PACS-FC-01454700</t>
  </si>
  <si>
    <t>PACS-FC-01436200</t>
  </si>
  <si>
    <t>Análise Custo-Benefício, Projeto de Execução e Estudo de Impacte Ambiental para a Alimentação artificial de areias entre Esmoriz e Furadouro</t>
  </si>
  <si>
    <t>Elaboração dos Projetos de Execução de Estabilização dos Taludes e Arribas das Praias da Légua e da Pedra do Ouro</t>
  </si>
  <si>
    <t>Estudo de análise de custo-benefício da implementação do projeto de proteção do talude de erosão do cordão dunar da Estela</t>
  </si>
  <si>
    <t>Projetos de reposição de sistemas naturais e minimização de risco - praia da Califórnia e portinho da Arrábida</t>
  </si>
  <si>
    <t>Elaboração dos projetos de execução para reabilitação do esporão de Ofir e para reabilitação do esporão sul de Paramos</t>
  </si>
  <si>
    <t>Estudo prévio e projeto de execução para minimizar o risco das arribas e taludes na Praia da Calada - Concelho de Mafra</t>
  </si>
  <si>
    <t>79.950,00 </t>
  </si>
  <si>
    <t>Benefciário</t>
  </si>
  <si>
    <t>Agência Portuguesa do Ambiente, I.P.</t>
  </si>
  <si>
    <t>Município de Cascais</t>
  </si>
  <si>
    <t>Município de Lagos</t>
  </si>
  <si>
    <t>Município de Alcobaça</t>
  </si>
  <si>
    <t>Candidaturas não aprovadas</t>
  </si>
  <si>
    <t>Município de Peniche</t>
  </si>
  <si>
    <t>PACS-FC-01494700</t>
  </si>
  <si>
    <t>PACS-FC-01483900</t>
  </si>
  <si>
    <t>Estabilização da Arriba da Praia do Pinhão</t>
  </si>
  <si>
    <t>Requalificacao Protecao Dunar Acesso Praia de Santo António</t>
  </si>
  <si>
    <t>Município de Vila Real de Santo António</t>
  </si>
  <si>
    <t>PACS-FC-01427800</t>
  </si>
  <si>
    <t>Estabilização da Arriba e Requalificação de Muros entre a Praia dos Pescadores e a Praia do Peneco</t>
  </si>
  <si>
    <t>Município de Albufeira</t>
  </si>
  <si>
    <t>PACS-FC-01493600</t>
  </si>
  <si>
    <t>Avaliação de riscos e ações prioritárias de proteção do sistema dunar Palheirão-Tocha</t>
  </si>
  <si>
    <t>Município de Cantanhede</t>
  </si>
  <si>
    <t>PACS-FC-01424600</t>
  </si>
  <si>
    <t>Estudos Para a Relocalização da Estrada Marginal Norte</t>
  </si>
  <si>
    <t>Estado</t>
  </si>
  <si>
    <t>Não aprovada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</si>
</sst>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F800]dddd\,\ mmmm\ dd\,\ yyyy"/>
    <numFmt numFmtId="165" formatCode="0\ &quot;Candidaturas&quot;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Calibri Light"/>
      <family val="1"/>
      <scheme val="major"/>
    </font>
    <font>
      <sz val="11"/>
      <color theme="1"/>
      <name val="Calibri Light"/>
      <family val="2"/>
    </font>
    <font>
      <sz val="12"/>
      <name val="Calibri Light"/>
      <family val="1"/>
      <scheme val="major"/>
    </font>
    <font>
      <sz val="8"/>
      <color theme="0" tint="-0.499984740745262"/>
      <name val="Calibri Light"/>
      <family val="1"/>
      <scheme val="major"/>
    </font>
    <font>
      <b/>
      <sz val="8"/>
      <color theme="0" tint="-0.499984740745262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3" fillId="0" borderId="14" xfId="2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3" fillId="0" borderId="0" xfId="2" applyAlignment="1">
      <alignment horizontal="center" vertical="center" wrapText="1"/>
    </xf>
    <xf numFmtId="0" fontId="3" fillId="0" borderId="0" xfId="2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2" fontId="3" fillId="0" borderId="0" xfId="2" applyNumberFormat="1" applyAlignment="1">
      <alignment horizontal="center" vertical="center" wrapText="1"/>
    </xf>
    <xf numFmtId="0" fontId="3" fillId="0" borderId="14" xfId="2" applyBorder="1" applyAlignment="1">
      <alignment horizontal="justify" vertical="center" wrapText="1"/>
    </xf>
    <xf numFmtId="4" fontId="3" fillId="0" borderId="14" xfId="2" applyNumberForma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9" fillId="3" borderId="7" xfId="0" applyNumberFormat="1" applyFont="1" applyFill="1" applyBorder="1" applyAlignment="1">
      <alignment horizontal="center" wrapText="1"/>
    </xf>
    <xf numFmtId="14" fontId="9" fillId="3" borderId="8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vertical="top" wrapText="1"/>
    </xf>
    <xf numFmtId="0" fontId="7" fillId="2" borderId="9" xfId="2" applyFont="1" applyFill="1" applyBorder="1" applyAlignment="1">
      <alignment horizontal="center" vertical="center"/>
    </xf>
    <xf numFmtId="44" fontId="7" fillId="2" borderId="9" xfId="1" applyFont="1" applyFill="1" applyBorder="1" applyAlignment="1">
      <alignment horizontal="left" vertical="center"/>
    </xf>
    <xf numFmtId="165" fontId="8" fillId="2" borderId="9" xfId="2" applyNumberFormat="1" applyFont="1" applyFill="1" applyBorder="1" applyAlignment="1">
      <alignment horizontal="center" vertical="center"/>
    </xf>
    <xf numFmtId="0" fontId="7" fillId="2" borderId="9" xfId="2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12" fillId="2" borderId="0" xfId="0" applyNumberFormat="1" applyFont="1" applyFill="1" applyAlignment="1">
      <alignment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164" fontId="9" fillId="3" borderId="6" xfId="0" applyNumberFormat="1" applyFont="1" applyFill="1" applyBorder="1" applyAlignment="1">
      <alignment horizontal="center" wrapText="1"/>
    </xf>
    <xf numFmtId="164" fontId="9" fillId="3" borderId="7" xfId="0" applyNumberFormat="1" applyFont="1" applyFill="1" applyBorder="1" applyAlignment="1">
      <alignment horizontal="center" wrapText="1"/>
    </xf>
    <xf numFmtId="0" fontId="15" fillId="2" borderId="0" xfId="0" applyFont="1" applyFill="1" applyAlignment="1">
      <alignment horizontal="right" vertic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3" fillId="0" borderId="16" xfId="2" applyBorder="1" applyAlignment="1">
      <alignment horizontal="left" vertical="center" wrapText="1"/>
    </xf>
    <xf numFmtId="0" fontId="3" fillId="0" borderId="17" xfId="2" applyBorder="1" applyAlignment="1">
      <alignment horizontal="left" vertical="center" wrapText="1"/>
    </xf>
    <xf numFmtId="0" fontId="8" fillId="2" borderId="15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3" fillId="0" borderId="18" xfId="2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3"/>
  <sheetViews>
    <sheetView showGridLines="0" tabSelected="1" zoomScaleNormal="100" zoomScaleSheetLayoutView="85" zoomScalePageLayoutView="85" workbookViewId="0">
      <selection activeCell="B2" sqref="B2:H2"/>
    </sheetView>
  </sheetViews>
  <sheetFormatPr defaultRowHeight="15" x14ac:dyDescent="0.25"/>
  <cols>
    <col min="2" max="2" width="12.140625" customWidth="1"/>
    <col min="3" max="3" width="9.5703125" customWidth="1"/>
    <col min="4" max="4" width="49.140625" customWidth="1"/>
    <col min="5" max="5" width="17.85546875" customWidth="1"/>
    <col min="6" max="6" width="36.140625" customWidth="1"/>
    <col min="7" max="7" width="43.140625" customWidth="1"/>
    <col min="8" max="8" width="17" bestFit="1" customWidth="1"/>
  </cols>
  <sheetData>
    <row r="1" spans="2:8" ht="15.75" thickBot="1" x14ac:dyDescent="0.3"/>
    <row r="2" spans="2:8" ht="26.25" x14ac:dyDescent="0.4">
      <c r="B2" s="31" t="s">
        <v>29</v>
      </c>
      <c r="C2" s="32"/>
      <c r="D2" s="32"/>
      <c r="E2" s="32"/>
      <c r="F2" s="32"/>
      <c r="G2" s="32"/>
      <c r="H2" s="33"/>
    </row>
    <row r="3" spans="2:8" ht="19.5" x14ac:dyDescent="0.3">
      <c r="B3" s="34" t="s">
        <v>30</v>
      </c>
      <c r="C3" s="35"/>
      <c r="D3" s="35"/>
      <c r="E3" s="35"/>
      <c r="F3" s="35"/>
      <c r="G3" s="35"/>
      <c r="H3" s="36"/>
    </row>
    <row r="4" spans="2:8" ht="21.75" thickBot="1" x14ac:dyDescent="0.4">
      <c r="B4" s="37" t="s">
        <v>0</v>
      </c>
      <c r="C4" s="38"/>
      <c r="D4" s="38"/>
      <c r="E4" s="12" t="s">
        <v>1</v>
      </c>
      <c r="F4" s="12">
        <v>45351</v>
      </c>
      <c r="G4" s="12" t="s">
        <v>2</v>
      </c>
      <c r="H4" s="13">
        <v>45534</v>
      </c>
    </row>
    <row r="5" spans="2:8" x14ac:dyDescent="0.25">
      <c r="B5" s="4"/>
    </row>
    <row r="6" spans="2:8" ht="23.25" x14ac:dyDescent="0.25">
      <c r="B6" s="2"/>
      <c r="C6" s="2"/>
      <c r="D6" s="2"/>
      <c r="E6" s="2"/>
      <c r="F6" s="2"/>
      <c r="G6" s="2"/>
      <c r="H6" s="2"/>
    </row>
    <row r="7" spans="2:8" ht="23.25" x14ac:dyDescent="0.25">
      <c r="B7" s="39" t="s">
        <v>13</v>
      </c>
      <c r="C7" s="39"/>
      <c r="D7" s="39"/>
      <c r="E7" s="39"/>
      <c r="F7" s="17">
        <v>35869828</v>
      </c>
      <c r="G7" s="18"/>
      <c r="H7" s="11"/>
    </row>
    <row r="8" spans="2:8" ht="27" customHeight="1" x14ac:dyDescent="0.25">
      <c r="B8" s="15"/>
      <c r="C8" s="16">
        <v>17</v>
      </c>
      <c r="D8" s="30" t="s">
        <v>10</v>
      </c>
      <c r="E8" s="30"/>
      <c r="F8" s="26"/>
      <c r="G8" s="20"/>
      <c r="H8" s="14"/>
    </row>
    <row r="9" spans="2:8" ht="27" customHeight="1" x14ac:dyDescent="0.25">
      <c r="B9" s="15"/>
      <c r="C9" s="16">
        <v>12</v>
      </c>
      <c r="D9" s="30" t="s">
        <v>11</v>
      </c>
      <c r="E9" s="30"/>
      <c r="F9" s="17">
        <f>'PACS-2024-3_Mérito-Materiais'!F8+'PACS-2024-3_Mérito-Imateriais'!F8</f>
        <v>13881246.100000001</v>
      </c>
      <c r="G9" s="15" t="s">
        <v>6</v>
      </c>
      <c r="H9" s="11"/>
    </row>
    <row r="10" spans="2:8" ht="27" customHeight="1" x14ac:dyDescent="0.25">
      <c r="B10" s="15"/>
      <c r="C10" s="16">
        <v>5</v>
      </c>
      <c r="D10" s="30" t="s">
        <v>12</v>
      </c>
      <c r="E10" s="30" t="s">
        <v>12</v>
      </c>
      <c r="F10" s="19"/>
      <c r="G10" s="19"/>
      <c r="H10" s="11"/>
    </row>
    <row r="11" spans="2:8" ht="27" customHeight="1" x14ac:dyDescent="0.25">
      <c r="B11" s="2"/>
      <c r="C11" s="2"/>
      <c r="D11" s="3"/>
      <c r="E11" s="2"/>
      <c r="F11" s="2"/>
      <c r="G11" s="2"/>
      <c r="H11" s="2"/>
    </row>
    <row r="12" spans="2:8" ht="27" customHeight="1" x14ac:dyDescent="0.25">
      <c r="B12" s="2"/>
      <c r="C12" s="2"/>
      <c r="D12" s="3"/>
      <c r="E12" s="2"/>
      <c r="F12" s="2"/>
      <c r="G12" s="2"/>
      <c r="H12" s="2"/>
    </row>
    <row r="13" spans="2:8" ht="27" customHeight="1" x14ac:dyDescent="0.25">
      <c r="B13" s="2"/>
      <c r="C13" s="2"/>
      <c r="D13" s="3"/>
      <c r="E13" s="2"/>
      <c r="F13" s="2"/>
      <c r="G13" s="2"/>
      <c r="H13" s="2"/>
    </row>
    <row r="14" spans="2:8" ht="27" customHeight="1" x14ac:dyDescent="0.25">
      <c r="B14" s="2"/>
      <c r="C14" s="2"/>
      <c r="D14" s="3"/>
      <c r="E14" s="2"/>
      <c r="F14" s="2"/>
      <c r="G14" s="2"/>
      <c r="H14" s="2"/>
    </row>
    <row r="15" spans="2:8" ht="27" customHeight="1" x14ac:dyDescent="0.25">
      <c r="B15" s="2"/>
      <c r="C15" s="2"/>
      <c r="D15" s="3"/>
      <c r="E15" s="2"/>
      <c r="F15" s="2"/>
      <c r="G15" s="2"/>
      <c r="H15" s="2"/>
    </row>
    <row r="16" spans="2:8" ht="27" customHeight="1" x14ac:dyDescent="0.25">
      <c r="B16" s="2"/>
      <c r="C16" s="2"/>
      <c r="D16" s="3"/>
      <c r="E16" s="2"/>
      <c r="F16" s="2"/>
      <c r="G16" s="2"/>
      <c r="H16" s="2"/>
    </row>
    <row r="17" spans="2:8" ht="27" customHeight="1" x14ac:dyDescent="0.25">
      <c r="B17" s="2"/>
      <c r="C17" s="2"/>
      <c r="D17" s="2"/>
      <c r="E17" s="2"/>
      <c r="F17" s="2"/>
      <c r="G17" s="2"/>
      <c r="H17" s="2"/>
    </row>
    <row r="18" spans="2:8" ht="27" customHeight="1" x14ac:dyDescent="0.25">
      <c r="B18" s="2"/>
      <c r="C18" s="2"/>
      <c r="D18" s="2"/>
      <c r="E18" s="2"/>
      <c r="F18" s="2"/>
      <c r="G18" s="2"/>
      <c r="H18" s="2"/>
    </row>
    <row r="19" spans="2:8" ht="27" customHeight="1" x14ac:dyDescent="0.25">
      <c r="B19" s="2"/>
      <c r="C19" s="2"/>
      <c r="D19" s="2"/>
      <c r="E19" s="2"/>
      <c r="F19" s="2"/>
      <c r="G19" s="2"/>
      <c r="H19" s="2"/>
    </row>
    <row r="20" spans="2:8" ht="27" customHeight="1" x14ac:dyDescent="0.25">
      <c r="B20" s="2"/>
      <c r="C20" s="2"/>
      <c r="D20" s="2"/>
      <c r="E20" s="2"/>
      <c r="F20" s="2"/>
      <c r="G20" s="2"/>
      <c r="H20" s="2"/>
    </row>
    <row r="21" spans="2:8" ht="27" customHeight="1" x14ac:dyDescent="0.25">
      <c r="B21" s="2"/>
      <c r="C21" s="2"/>
      <c r="D21" s="2"/>
      <c r="E21" s="2"/>
      <c r="F21" s="2"/>
      <c r="G21" s="2"/>
      <c r="H21" s="2"/>
    </row>
    <row r="22" spans="2:8" ht="23.25" x14ac:dyDescent="0.25">
      <c r="B22" s="2"/>
      <c r="C22" s="2"/>
      <c r="D22" s="2"/>
      <c r="E22" s="2"/>
      <c r="F22" s="2"/>
      <c r="G22" s="2"/>
      <c r="H22" s="2"/>
    </row>
    <row r="23" spans="2:8" ht="23.25" x14ac:dyDescent="0.25">
      <c r="B23" s="2"/>
      <c r="C23" s="2"/>
      <c r="D23" s="2"/>
      <c r="E23" s="2"/>
      <c r="F23" s="2"/>
      <c r="G23" s="2"/>
      <c r="H23" s="2"/>
    </row>
    <row r="24" spans="2:8" ht="23.25" x14ac:dyDescent="0.25">
      <c r="B24" s="2"/>
      <c r="C24" s="2"/>
      <c r="D24" s="2"/>
      <c r="E24" s="2"/>
      <c r="F24" s="2"/>
      <c r="G24" s="2"/>
      <c r="H24" s="2"/>
    </row>
    <row r="27" spans="2:8" ht="30" customHeight="1" x14ac:dyDescent="0.25"/>
    <row r="29" spans="2:8" ht="30" customHeight="1" x14ac:dyDescent="0.25"/>
    <row r="36" spans="2:8" ht="23.25" x14ac:dyDescent="0.25">
      <c r="B36" s="2"/>
      <c r="C36" s="2"/>
      <c r="D36" s="2"/>
      <c r="E36" s="2"/>
      <c r="F36" s="2"/>
      <c r="G36" s="2"/>
      <c r="H36" s="2"/>
    </row>
    <row r="37" spans="2:8" ht="23.25" x14ac:dyDescent="0.25">
      <c r="B37" s="2"/>
      <c r="C37" s="2"/>
      <c r="D37" s="2"/>
      <c r="E37" s="2"/>
      <c r="F37" s="2"/>
      <c r="G37" s="2"/>
      <c r="H37" s="2"/>
    </row>
    <row r="38" spans="2:8" ht="23.25" x14ac:dyDescent="0.25">
      <c r="B38" s="2"/>
      <c r="C38" s="2"/>
      <c r="D38" s="2"/>
      <c r="E38" s="2"/>
      <c r="F38" s="2"/>
      <c r="G38" s="2"/>
      <c r="H38" s="2"/>
    </row>
    <row r="39" spans="2:8" ht="23.25" x14ac:dyDescent="0.25">
      <c r="B39" s="2"/>
      <c r="C39" s="2"/>
      <c r="D39" s="2"/>
      <c r="E39" s="2"/>
      <c r="F39" s="2"/>
      <c r="G39" s="2"/>
      <c r="H39" s="2"/>
    </row>
    <row r="40" spans="2:8" ht="23.25" x14ac:dyDescent="0.25">
      <c r="B40" s="2"/>
      <c r="C40" s="2"/>
      <c r="D40" s="2"/>
      <c r="E40" s="2"/>
      <c r="F40" s="2"/>
      <c r="G40" s="2"/>
      <c r="H40" s="2"/>
    </row>
    <row r="41" spans="2:8" ht="23.25" x14ac:dyDescent="0.25">
      <c r="B41" s="2"/>
      <c r="C41" s="2"/>
      <c r="D41" s="2"/>
      <c r="E41" s="2"/>
      <c r="F41" s="2"/>
      <c r="G41" s="2"/>
      <c r="H41" s="2"/>
    </row>
    <row r="42" spans="2:8" ht="15" customHeight="1" x14ac:dyDescent="0.25">
      <c r="B42" s="2"/>
      <c r="C42" s="2"/>
      <c r="D42" s="2"/>
      <c r="E42" s="2"/>
      <c r="F42" s="2"/>
      <c r="G42" s="2"/>
      <c r="H42" s="2"/>
    </row>
    <row r="43" spans="2:8" ht="23.25" x14ac:dyDescent="0.25">
      <c r="B43" s="2"/>
      <c r="C43" s="2"/>
      <c r="D43" s="2"/>
      <c r="E43" s="2"/>
      <c r="F43" s="2"/>
      <c r="G43" s="2"/>
      <c r="H43" s="2"/>
    </row>
    <row r="44" spans="2:8" ht="23.25" x14ac:dyDescent="0.25">
      <c r="B44" s="2"/>
      <c r="C44" s="2"/>
      <c r="D44" s="2"/>
      <c r="E44" s="2"/>
      <c r="F44" s="2"/>
      <c r="G44" s="2"/>
      <c r="H44" s="2"/>
    </row>
    <row r="45" spans="2:8" ht="23.25" x14ac:dyDescent="0.25">
      <c r="B45" s="2"/>
      <c r="C45" s="2"/>
      <c r="D45" s="2"/>
      <c r="E45" s="2"/>
      <c r="F45" s="2"/>
      <c r="G45" s="2"/>
      <c r="H45" s="2"/>
    </row>
    <row r="46" spans="2:8" ht="23.25" x14ac:dyDescent="0.25">
      <c r="B46" s="2"/>
      <c r="C46" s="2"/>
      <c r="D46" s="2"/>
      <c r="E46" s="2"/>
      <c r="F46" s="2"/>
      <c r="G46" s="2"/>
      <c r="H46" s="2"/>
    </row>
    <row r="47" spans="2:8" ht="23.25" x14ac:dyDescent="0.25">
      <c r="B47" s="2"/>
      <c r="C47" s="2"/>
      <c r="D47" s="2"/>
      <c r="E47" s="2"/>
      <c r="F47" s="2"/>
      <c r="G47" s="2"/>
      <c r="H47" s="2"/>
    </row>
    <row r="48" spans="2:8" ht="23.25" x14ac:dyDescent="0.25">
      <c r="B48" s="2"/>
      <c r="C48" s="2"/>
      <c r="D48" s="2"/>
      <c r="E48" s="2"/>
      <c r="F48" s="2"/>
      <c r="G48" s="2"/>
      <c r="H48" s="2"/>
    </row>
    <row r="49" spans="2:8" ht="23.25" x14ac:dyDescent="0.25">
      <c r="B49" s="2"/>
      <c r="C49" s="2"/>
      <c r="D49" s="2"/>
      <c r="E49" s="2"/>
      <c r="F49" s="2"/>
      <c r="G49" s="2"/>
      <c r="H49" s="2"/>
    </row>
    <row r="50" spans="2:8" ht="23.25" x14ac:dyDescent="0.25">
      <c r="B50" s="2"/>
      <c r="C50" s="2"/>
      <c r="D50" s="2"/>
      <c r="E50" s="2"/>
      <c r="F50" s="2"/>
      <c r="G50" s="2"/>
      <c r="H50" s="2"/>
    </row>
    <row r="51" spans="2:8" ht="23.25" x14ac:dyDescent="0.25">
      <c r="B51" s="2"/>
      <c r="C51" s="2"/>
      <c r="D51" s="2"/>
      <c r="E51" s="2"/>
      <c r="F51" s="2"/>
      <c r="G51" s="2"/>
      <c r="H51" s="2"/>
    </row>
    <row r="52" spans="2:8" ht="23.25" x14ac:dyDescent="0.25">
      <c r="B52" s="2"/>
      <c r="C52" s="2"/>
      <c r="D52" s="2"/>
      <c r="E52" s="2"/>
      <c r="F52" s="2"/>
      <c r="G52" s="2"/>
      <c r="H52" s="2"/>
    </row>
    <row r="53" spans="2:8" ht="23.25" x14ac:dyDescent="0.25">
      <c r="B53" s="2"/>
      <c r="C53" s="2"/>
      <c r="D53" s="2"/>
      <c r="E53" s="2"/>
      <c r="F53" s="2"/>
      <c r="G53" s="2"/>
      <c r="H53" s="2"/>
    </row>
  </sheetData>
  <mergeCells count="7">
    <mergeCell ref="D8:E8"/>
    <mergeCell ref="D9:E9"/>
    <mergeCell ref="D10:E10"/>
    <mergeCell ref="B2:H2"/>
    <mergeCell ref="B3:H3"/>
    <mergeCell ref="B4:D4"/>
    <mergeCell ref="B7:E7"/>
  </mergeCells>
  <pageMargins left="0.7" right="0.7" top="0.86875000000000002" bottom="1.0454545454545454" header="0.18124999999999999" footer="5.6818181818181816E-2"/>
  <pageSetup paperSize="9" scale="60" orientation="landscape" r:id="rId1"/>
  <headerFooter scaleWithDoc="0">
    <oddHeader>&amp;R&amp;G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showGridLines="0" zoomScaleNormal="100" zoomScaleSheetLayoutView="100" workbookViewId="0">
      <selection activeCell="G23" sqref="G23"/>
    </sheetView>
  </sheetViews>
  <sheetFormatPr defaultRowHeight="15" x14ac:dyDescent="0.25"/>
  <cols>
    <col min="1" max="1" width="18.5703125" customWidth="1"/>
    <col min="2" max="2" width="54.28515625" customWidth="1"/>
    <col min="3" max="3" width="34" customWidth="1"/>
    <col min="4" max="6" width="15.7109375" customWidth="1"/>
    <col min="7" max="7" width="22" bestFit="1" customWidth="1"/>
    <col min="8" max="8" width="20.5703125" bestFit="1" customWidth="1"/>
  </cols>
  <sheetData>
    <row r="1" spans="1:8" ht="21" x14ac:dyDescent="0.35">
      <c r="A1" s="40" t="s">
        <v>29</v>
      </c>
      <c r="B1" s="41"/>
      <c r="C1" s="41"/>
      <c r="D1" s="41"/>
      <c r="E1" s="41"/>
      <c r="F1" s="41"/>
      <c r="G1" s="41"/>
      <c r="H1" s="42"/>
    </row>
    <row r="2" spans="1:8" ht="21.75" thickBot="1" x14ac:dyDescent="0.4">
      <c r="A2" s="43" t="s">
        <v>31</v>
      </c>
      <c r="B2" s="44"/>
      <c r="C2" s="44"/>
      <c r="D2" s="44"/>
      <c r="E2" s="44"/>
      <c r="F2" s="44"/>
      <c r="G2" s="44"/>
      <c r="H2" s="45"/>
    </row>
    <row r="5" spans="1:8" ht="28.5" customHeight="1" x14ac:dyDescent="0.25">
      <c r="A5" s="48" t="s">
        <v>3</v>
      </c>
      <c r="B5" s="49"/>
      <c r="C5" s="49"/>
      <c r="D5" s="49"/>
      <c r="E5" s="49"/>
      <c r="F5" s="49"/>
      <c r="G5" s="49"/>
      <c r="H5" s="49"/>
    </row>
    <row r="6" spans="1:8" ht="15" customHeight="1" x14ac:dyDescent="0.25">
      <c r="A6" s="46" t="s">
        <v>4</v>
      </c>
      <c r="B6" s="46" t="s">
        <v>5</v>
      </c>
      <c r="C6" s="50" t="s">
        <v>46</v>
      </c>
      <c r="D6" s="46" t="s">
        <v>26</v>
      </c>
      <c r="E6" s="46" t="s">
        <v>27</v>
      </c>
      <c r="F6" s="50" t="s">
        <v>6</v>
      </c>
      <c r="G6" s="50" t="s">
        <v>7</v>
      </c>
      <c r="H6" s="50" t="s">
        <v>8</v>
      </c>
    </row>
    <row r="7" spans="1:8" x14ac:dyDescent="0.25">
      <c r="A7" s="46"/>
      <c r="B7" s="46"/>
      <c r="C7" s="51"/>
      <c r="D7" s="46"/>
      <c r="E7" s="46"/>
      <c r="F7" s="51"/>
      <c r="G7" s="51"/>
      <c r="H7" s="51"/>
    </row>
    <row r="8" spans="1:8" x14ac:dyDescent="0.25">
      <c r="A8" s="21"/>
      <c r="B8" s="22"/>
      <c r="C8" s="22"/>
      <c r="D8" s="22"/>
      <c r="E8" s="22"/>
      <c r="F8" s="25">
        <f>SUBTOTAL(9,F10:F15)</f>
        <v>12686135.050000001</v>
      </c>
      <c r="G8" s="23">
        <f>SUBTOTAL(3,G10:G15)</f>
        <v>6</v>
      </c>
      <c r="H8" s="24"/>
    </row>
    <row r="9" spans="1:8" x14ac:dyDescent="0.25">
      <c r="A9" s="21"/>
      <c r="B9" s="24"/>
      <c r="C9" s="24"/>
      <c r="D9" s="24"/>
      <c r="E9" s="24"/>
      <c r="F9" s="24"/>
      <c r="G9" s="24"/>
      <c r="H9" s="24"/>
    </row>
    <row r="10" spans="1:8" ht="30" customHeight="1" x14ac:dyDescent="0.25">
      <c r="A10" s="9" t="s">
        <v>17</v>
      </c>
      <c r="B10" s="9" t="s">
        <v>23</v>
      </c>
      <c r="C10" s="9" t="s">
        <v>47</v>
      </c>
      <c r="D10" s="10" t="s">
        <v>28</v>
      </c>
      <c r="E10" s="10" t="s">
        <v>28</v>
      </c>
      <c r="F10" s="10">
        <v>502012.51</v>
      </c>
      <c r="G10" s="1" t="s">
        <v>9</v>
      </c>
      <c r="H10" s="10">
        <v>4.5199999999999996</v>
      </c>
    </row>
    <row r="11" spans="1:8" ht="30" customHeight="1" x14ac:dyDescent="0.25">
      <c r="A11" s="9" t="s">
        <v>15</v>
      </c>
      <c r="B11" s="9" t="s">
        <v>21</v>
      </c>
      <c r="C11" s="9" t="s">
        <v>47</v>
      </c>
      <c r="D11" s="10">
        <v>1690014.47</v>
      </c>
      <c r="E11" s="10">
        <v>1690014.47</v>
      </c>
      <c r="F11" s="10">
        <v>1436512.3</v>
      </c>
      <c r="G11" s="1" t="s">
        <v>9</v>
      </c>
      <c r="H11" s="10">
        <v>4.4000000000000004</v>
      </c>
    </row>
    <row r="12" spans="1:8" ht="30" customHeight="1" x14ac:dyDescent="0.25">
      <c r="A12" s="9" t="s">
        <v>18</v>
      </c>
      <c r="B12" s="9" t="s">
        <v>24</v>
      </c>
      <c r="C12" s="9" t="s">
        <v>48</v>
      </c>
      <c r="D12" s="10">
        <v>3615061.17</v>
      </c>
      <c r="E12" s="10">
        <v>3615061.17</v>
      </c>
      <c r="F12" s="10">
        <v>3072802</v>
      </c>
      <c r="G12" s="1" t="s">
        <v>9</v>
      </c>
      <c r="H12" s="10">
        <v>4.4000000000000004</v>
      </c>
    </row>
    <row r="13" spans="1:8" ht="30" customHeight="1" x14ac:dyDescent="0.25">
      <c r="A13" s="9" t="s">
        <v>16</v>
      </c>
      <c r="B13" s="9" t="s">
        <v>22</v>
      </c>
      <c r="C13" s="9" t="s">
        <v>47</v>
      </c>
      <c r="D13" s="10">
        <v>10941957</v>
      </c>
      <c r="E13" s="10">
        <v>7165857</v>
      </c>
      <c r="F13" s="10">
        <v>6090978.4500000002</v>
      </c>
      <c r="G13" s="1" t="s">
        <v>9</v>
      </c>
      <c r="H13" s="10">
        <v>3.87</v>
      </c>
    </row>
    <row r="14" spans="1:8" ht="30" customHeight="1" x14ac:dyDescent="0.25">
      <c r="A14" s="9" t="s">
        <v>19</v>
      </c>
      <c r="B14" s="9" t="s">
        <v>25</v>
      </c>
      <c r="C14" s="9" t="s">
        <v>49</v>
      </c>
      <c r="D14" s="10">
        <v>560267.16</v>
      </c>
      <c r="E14" s="10">
        <v>560267.16</v>
      </c>
      <c r="F14" s="10">
        <v>476227.09</v>
      </c>
      <c r="G14" s="1" t="s">
        <v>9</v>
      </c>
      <c r="H14" s="10">
        <v>3.8</v>
      </c>
    </row>
    <row r="15" spans="1:8" ht="30" customHeight="1" x14ac:dyDescent="0.25">
      <c r="A15" s="9" t="s">
        <v>14</v>
      </c>
      <c r="B15" s="9" t="s">
        <v>20</v>
      </c>
      <c r="C15" s="9" t="s">
        <v>47</v>
      </c>
      <c r="D15" s="10">
        <v>1396050</v>
      </c>
      <c r="E15" s="10">
        <v>1303062</v>
      </c>
      <c r="F15" s="10">
        <v>1107602.7</v>
      </c>
      <c r="G15" s="1" t="s">
        <v>9</v>
      </c>
      <c r="H15" s="10">
        <v>3.78</v>
      </c>
    </row>
    <row r="16" spans="1:8" ht="15" customHeight="1" x14ac:dyDescent="0.25">
      <c r="A16" s="5"/>
      <c r="B16" s="6"/>
      <c r="C16" s="6"/>
      <c r="D16" s="6"/>
      <c r="E16" s="6"/>
      <c r="F16" s="7"/>
      <c r="G16" s="5"/>
      <c r="H16" s="8"/>
    </row>
    <row r="17" spans="1:6" ht="15" customHeight="1" x14ac:dyDescent="0.25">
      <c r="A17" s="47"/>
      <c r="B17" s="47"/>
      <c r="C17" s="47"/>
      <c r="D17" s="47"/>
      <c r="E17" s="47"/>
      <c r="F17" s="47"/>
    </row>
    <row r="18" spans="1:6" ht="28.5" customHeight="1" x14ac:dyDescent="0.25">
      <c r="A18" s="54" t="s">
        <v>51</v>
      </c>
      <c r="B18" s="57"/>
      <c r="C18" s="57"/>
      <c r="D18" s="57"/>
      <c r="E18" s="57"/>
    </row>
    <row r="19" spans="1:6" ht="28.5" customHeight="1" x14ac:dyDescent="0.25">
      <c r="A19" s="27" t="s">
        <v>4</v>
      </c>
      <c r="B19" s="28" t="s">
        <v>5</v>
      </c>
      <c r="C19" s="55" t="s">
        <v>46</v>
      </c>
      <c r="D19" s="55"/>
      <c r="E19" s="29" t="s">
        <v>66</v>
      </c>
    </row>
    <row r="20" spans="1:6" ht="30" customHeight="1" x14ac:dyDescent="0.25">
      <c r="A20" s="9" t="s">
        <v>53</v>
      </c>
      <c r="B20" s="9" t="s">
        <v>55</v>
      </c>
      <c r="C20" s="52" t="s">
        <v>49</v>
      </c>
      <c r="D20" s="53"/>
      <c r="E20" s="56" t="s">
        <v>67</v>
      </c>
    </row>
    <row r="21" spans="1:6" ht="30" customHeight="1" x14ac:dyDescent="0.25">
      <c r="A21" s="9" t="s">
        <v>54</v>
      </c>
      <c r="B21" s="9" t="s">
        <v>56</v>
      </c>
      <c r="C21" s="52" t="s">
        <v>57</v>
      </c>
      <c r="D21" s="53"/>
      <c r="E21" s="56" t="s">
        <v>67</v>
      </c>
    </row>
    <row r="22" spans="1:6" ht="30" customHeight="1" x14ac:dyDescent="0.25">
      <c r="A22" s="9" t="s">
        <v>58</v>
      </c>
      <c r="B22" s="9" t="s">
        <v>59</v>
      </c>
      <c r="C22" s="52" t="s">
        <v>60</v>
      </c>
      <c r="D22" s="53"/>
      <c r="E22" s="56" t="s">
        <v>67</v>
      </c>
    </row>
  </sheetData>
  <autoFilter ref="A9:H15" xr:uid="{00000000-0009-0000-0000-000001000000}">
    <sortState xmlns:xlrd2="http://schemas.microsoft.com/office/spreadsheetml/2017/richdata2" ref="A10:H15">
      <sortCondition descending="1" ref="H9:H15"/>
    </sortState>
  </autoFilter>
  <sortState xmlns:xlrd2="http://schemas.microsoft.com/office/spreadsheetml/2017/richdata2" ref="A10:H15">
    <sortCondition descending="1" ref="H10:H15"/>
  </sortState>
  <mergeCells count="17">
    <mergeCell ref="A18:E18"/>
    <mergeCell ref="C21:D21"/>
    <mergeCell ref="C22:D22"/>
    <mergeCell ref="C19:D19"/>
    <mergeCell ref="C20:D20"/>
    <mergeCell ref="A1:H1"/>
    <mergeCell ref="A2:H2"/>
    <mergeCell ref="D6:D7"/>
    <mergeCell ref="E6:E7"/>
    <mergeCell ref="A17:F17"/>
    <mergeCell ref="A5:H5"/>
    <mergeCell ref="A6:A7"/>
    <mergeCell ref="B6:B7"/>
    <mergeCell ref="F6:F7"/>
    <mergeCell ref="G6:G7"/>
    <mergeCell ref="H6:H7"/>
    <mergeCell ref="C6:C7"/>
  </mergeCells>
  <pageMargins left="0.70866141732283472" right="0.70866141732283472" top="0.88749999999999996" bottom="1.0125" header="0.21875" footer="8.1250000000000003E-2"/>
  <pageSetup paperSize="9" scale="60" orientation="landscape" r:id="rId1"/>
  <headerFooter scaleWithDoc="0">
    <oddHeader>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965F-8AA3-439B-9EDE-811CF4D852D5}">
  <dimension ref="A1:H21"/>
  <sheetViews>
    <sheetView showGridLines="0" zoomScaleNormal="100" zoomScaleSheetLayoutView="100" workbookViewId="0">
      <selection activeCell="G18" sqref="G18:G19"/>
    </sheetView>
  </sheetViews>
  <sheetFormatPr defaultRowHeight="15" x14ac:dyDescent="0.25"/>
  <cols>
    <col min="1" max="1" width="21" customWidth="1"/>
    <col min="2" max="2" width="54.28515625" customWidth="1"/>
    <col min="3" max="3" width="34" customWidth="1"/>
    <col min="4" max="6" width="15.7109375" customWidth="1"/>
    <col min="7" max="7" width="22" bestFit="1" customWidth="1"/>
    <col min="8" max="8" width="20.5703125" bestFit="1" customWidth="1"/>
  </cols>
  <sheetData>
    <row r="1" spans="1:8" ht="21" x14ac:dyDescent="0.35">
      <c r="A1" s="40" t="s">
        <v>29</v>
      </c>
      <c r="B1" s="41"/>
      <c r="C1" s="41"/>
      <c r="D1" s="41"/>
      <c r="E1" s="41"/>
      <c r="F1" s="41"/>
      <c r="G1" s="41"/>
      <c r="H1" s="42"/>
    </row>
    <row r="2" spans="1:8" ht="21.75" thickBot="1" x14ac:dyDescent="0.4">
      <c r="A2" s="43" t="s">
        <v>32</v>
      </c>
      <c r="B2" s="44"/>
      <c r="C2" s="44"/>
      <c r="D2" s="44"/>
      <c r="E2" s="44"/>
      <c r="F2" s="44"/>
      <c r="G2" s="44"/>
      <c r="H2" s="45"/>
    </row>
    <row r="5" spans="1:8" ht="28.5" customHeight="1" x14ac:dyDescent="0.25">
      <c r="A5" s="48" t="s">
        <v>3</v>
      </c>
      <c r="B5" s="49"/>
      <c r="C5" s="49"/>
      <c r="D5" s="49"/>
      <c r="E5" s="49"/>
      <c r="F5" s="49"/>
      <c r="G5" s="49"/>
      <c r="H5" s="49"/>
    </row>
    <row r="6" spans="1:8" ht="15" customHeight="1" x14ac:dyDescent="0.25">
      <c r="A6" s="46" t="s">
        <v>4</v>
      </c>
      <c r="B6" s="46" t="s">
        <v>5</v>
      </c>
      <c r="C6" s="50" t="s">
        <v>46</v>
      </c>
      <c r="D6" s="46" t="s">
        <v>26</v>
      </c>
      <c r="E6" s="46" t="s">
        <v>27</v>
      </c>
      <c r="F6" s="50" t="s">
        <v>6</v>
      </c>
      <c r="G6" s="50" t="s">
        <v>7</v>
      </c>
      <c r="H6" s="50" t="s">
        <v>8</v>
      </c>
    </row>
    <row r="7" spans="1:8" x14ac:dyDescent="0.25">
      <c r="A7" s="46"/>
      <c r="B7" s="46"/>
      <c r="C7" s="51"/>
      <c r="D7" s="46"/>
      <c r="E7" s="46"/>
      <c r="F7" s="51"/>
      <c r="G7" s="51"/>
      <c r="H7" s="51"/>
    </row>
    <row r="8" spans="1:8" x14ac:dyDescent="0.25">
      <c r="A8" s="21"/>
      <c r="B8" s="22"/>
      <c r="C8" s="22"/>
      <c r="D8" s="22"/>
      <c r="E8" s="22"/>
      <c r="F8" s="25">
        <f>SUBTOTAL(9,F10:F15)</f>
        <v>1195111.05</v>
      </c>
      <c r="G8" s="23">
        <f>SUBTOTAL(3,G10:G15)</f>
        <v>6</v>
      </c>
      <c r="H8" s="24"/>
    </row>
    <row r="9" spans="1:8" x14ac:dyDescent="0.25">
      <c r="A9" s="21"/>
      <c r="B9" s="24"/>
      <c r="C9" s="24"/>
      <c r="D9" s="24"/>
      <c r="E9" s="24"/>
      <c r="F9" s="24"/>
      <c r="G9" s="24"/>
      <c r="H9" s="24"/>
    </row>
    <row r="10" spans="1:8" ht="30" customHeight="1" x14ac:dyDescent="0.25">
      <c r="A10" s="9" t="s">
        <v>36</v>
      </c>
      <c r="B10" s="9" t="s">
        <v>42</v>
      </c>
      <c r="C10" s="9" t="s">
        <v>47</v>
      </c>
      <c r="D10" s="10">
        <v>86100</v>
      </c>
      <c r="E10" s="10">
        <v>86100</v>
      </c>
      <c r="F10" s="10">
        <v>73185</v>
      </c>
      <c r="G10" s="1" t="s">
        <v>9</v>
      </c>
      <c r="H10" s="10">
        <v>4.37</v>
      </c>
    </row>
    <row r="11" spans="1:8" ht="43.5" customHeight="1" x14ac:dyDescent="0.25">
      <c r="A11" s="9" t="s">
        <v>33</v>
      </c>
      <c r="B11" s="9" t="s">
        <v>39</v>
      </c>
      <c r="C11" s="9" t="s">
        <v>47</v>
      </c>
      <c r="D11" s="10">
        <v>1033200</v>
      </c>
      <c r="E11" s="10">
        <v>1033200</v>
      </c>
      <c r="F11" s="10">
        <v>878220</v>
      </c>
      <c r="G11" s="1" t="s">
        <v>9</v>
      </c>
      <c r="H11" s="10">
        <v>4.13</v>
      </c>
    </row>
    <row r="12" spans="1:8" ht="28.5" customHeight="1" x14ac:dyDescent="0.25">
      <c r="A12" s="9" t="s">
        <v>37</v>
      </c>
      <c r="B12" s="9" t="s">
        <v>43</v>
      </c>
      <c r="C12" s="9" t="s">
        <v>47</v>
      </c>
      <c r="D12" s="10">
        <v>86100</v>
      </c>
      <c r="E12" s="10">
        <v>86100</v>
      </c>
      <c r="F12" s="10">
        <v>73185</v>
      </c>
      <c r="G12" s="1" t="s">
        <v>9</v>
      </c>
      <c r="H12" s="10">
        <v>4.13</v>
      </c>
    </row>
    <row r="13" spans="1:8" ht="30" customHeight="1" x14ac:dyDescent="0.25">
      <c r="A13" s="9" t="s">
        <v>34</v>
      </c>
      <c r="B13" s="9" t="s">
        <v>40</v>
      </c>
      <c r="C13" s="9" t="s">
        <v>50</v>
      </c>
      <c r="D13" s="10" t="s">
        <v>45</v>
      </c>
      <c r="E13" s="10">
        <v>79950</v>
      </c>
      <c r="F13" s="10">
        <v>67957.5</v>
      </c>
      <c r="G13" s="1" t="s">
        <v>9</v>
      </c>
      <c r="H13" s="10">
        <v>3.78</v>
      </c>
    </row>
    <row r="14" spans="1:8" ht="30" customHeight="1" x14ac:dyDescent="0.25">
      <c r="A14" s="9" t="s">
        <v>38</v>
      </c>
      <c r="B14" s="9" t="s">
        <v>44</v>
      </c>
      <c r="C14" s="9" t="s">
        <v>47</v>
      </c>
      <c r="D14" s="10">
        <v>29643</v>
      </c>
      <c r="E14" s="10">
        <v>29643</v>
      </c>
      <c r="F14" s="10">
        <v>25196.55</v>
      </c>
      <c r="G14" s="1" t="s">
        <v>9</v>
      </c>
      <c r="H14" s="10">
        <v>3.66</v>
      </c>
    </row>
    <row r="15" spans="1:8" ht="42.75" customHeight="1" x14ac:dyDescent="0.25">
      <c r="A15" s="9" t="s">
        <v>35</v>
      </c>
      <c r="B15" s="9" t="s">
        <v>41</v>
      </c>
      <c r="C15" s="9" t="s">
        <v>47</v>
      </c>
      <c r="D15" s="10">
        <v>91020</v>
      </c>
      <c r="E15" s="10">
        <v>91020</v>
      </c>
      <c r="F15" s="10">
        <v>77367</v>
      </c>
      <c r="G15" s="1" t="s">
        <v>9</v>
      </c>
      <c r="H15" s="10">
        <v>3.47</v>
      </c>
    </row>
    <row r="16" spans="1:8" ht="15" customHeight="1" x14ac:dyDescent="0.25">
      <c r="A16" s="5"/>
      <c r="B16" s="6"/>
      <c r="C16" s="6"/>
      <c r="D16" s="6"/>
      <c r="E16" s="6"/>
      <c r="F16" s="7"/>
      <c r="G16" s="5"/>
      <c r="H16" s="8"/>
    </row>
    <row r="17" spans="1:6" ht="15" customHeight="1" x14ac:dyDescent="0.25">
      <c r="A17" s="47"/>
      <c r="B17" s="47"/>
      <c r="C17" s="47"/>
      <c r="D17" s="47"/>
      <c r="E17" s="47"/>
      <c r="F17" s="47"/>
    </row>
    <row r="18" spans="1:6" ht="28.5" customHeight="1" x14ac:dyDescent="0.25">
      <c r="A18" s="54" t="s">
        <v>51</v>
      </c>
      <c r="B18" s="57"/>
      <c r="C18" s="57"/>
      <c r="D18" s="57"/>
      <c r="E18" s="57"/>
    </row>
    <row r="19" spans="1:6" ht="28.5" customHeight="1" x14ac:dyDescent="0.25">
      <c r="A19" s="27" t="s">
        <v>4</v>
      </c>
      <c r="B19" s="28" t="s">
        <v>5</v>
      </c>
      <c r="C19" s="55" t="s">
        <v>46</v>
      </c>
      <c r="D19" s="55"/>
      <c r="E19" s="29" t="s">
        <v>66</v>
      </c>
    </row>
    <row r="20" spans="1:6" ht="30" customHeight="1" x14ac:dyDescent="0.25">
      <c r="A20" s="9" t="s">
        <v>61</v>
      </c>
      <c r="B20" s="9" t="s">
        <v>62</v>
      </c>
      <c r="C20" s="52" t="s">
        <v>63</v>
      </c>
      <c r="D20" s="53"/>
      <c r="E20" s="56" t="s">
        <v>67</v>
      </c>
    </row>
    <row r="21" spans="1:6" ht="30" customHeight="1" x14ac:dyDescent="0.25">
      <c r="A21" s="9" t="s">
        <v>64</v>
      </c>
      <c r="B21" s="9" t="s">
        <v>65</v>
      </c>
      <c r="C21" s="52" t="s">
        <v>52</v>
      </c>
      <c r="D21" s="53"/>
      <c r="E21" s="56" t="s">
        <v>67</v>
      </c>
    </row>
  </sheetData>
  <autoFilter ref="A9:H15" xr:uid="{00000000-0009-0000-0000-000001000000}">
    <sortState xmlns:xlrd2="http://schemas.microsoft.com/office/spreadsheetml/2017/richdata2" ref="A10:H15">
      <sortCondition descending="1" ref="H9:H15"/>
    </sortState>
  </autoFilter>
  <mergeCells count="16">
    <mergeCell ref="C19:D19"/>
    <mergeCell ref="C20:D20"/>
    <mergeCell ref="C21:D21"/>
    <mergeCell ref="A17:F17"/>
    <mergeCell ref="A18:E18"/>
    <mergeCell ref="A1:H1"/>
    <mergeCell ref="A2:H2"/>
    <mergeCell ref="A5:H5"/>
    <mergeCell ref="A6:A7"/>
    <mergeCell ref="B6:B7"/>
    <mergeCell ref="D6:D7"/>
    <mergeCell ref="E6:E7"/>
    <mergeCell ref="F6:F7"/>
    <mergeCell ref="G6:G7"/>
    <mergeCell ref="H6:H7"/>
    <mergeCell ref="C6:C7"/>
  </mergeCells>
  <pageMargins left="0.70866141732283472" right="0.70866141732283472" top="0.88749999999999996" bottom="1.0125" header="0.21875" footer="8.1250000000000003E-2"/>
  <pageSetup paperSize="9" scale="60" orientation="landscape" r:id="rId1"/>
  <headerFooter scaleWithDoc="0">
    <oddHeader>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4</vt:i4>
      </vt:variant>
    </vt:vector>
  </HeadingPairs>
  <TitlesOfParts>
    <vt:vector size="7" baseType="lpstr">
      <vt:lpstr>Resumo_PACS-2024-3</vt:lpstr>
      <vt:lpstr>PACS-2024-3_Mérito-Materiais</vt:lpstr>
      <vt:lpstr>PACS-2024-3_Mérito-Imateriais</vt:lpstr>
      <vt:lpstr>'PACS-2024-3_Mérito-Imateriais'!Área_de_Impressão</vt:lpstr>
      <vt:lpstr>'PACS-2024-3_Mérito-Materiais'!Área_de_Impressão</vt:lpstr>
      <vt:lpstr>'PACS-2024-3_Mérito-Imateriais'!Títulos_de_Impressão</vt:lpstr>
      <vt:lpstr>'PACS-2024-3_Mérito-Materiais'!Títulos_de_Impressão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Patricia Fernandes</cp:lastModifiedBy>
  <cp:lastPrinted>2017-07-10T13:43:41Z</cp:lastPrinted>
  <dcterms:created xsi:type="dcterms:W3CDTF">2017-07-06T14:30:30Z</dcterms:created>
  <dcterms:modified xsi:type="dcterms:W3CDTF">2025-09-22T15:14:19Z</dcterms:modified>
</cp:coreProperties>
</file>