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UB\Avisos\OE3.1\RSO3.1-01 Iferr\2026\Jan_Abr\RSO3.1-01-01 - IFer(RTE)IP_EletrificaçãoLinhaAlgarve\"/>
    </mc:Choice>
  </mc:AlternateContent>
  <xr:revisionPtr revIDLastSave="0" documentId="13_ncr:1_{96D9F5EE-C7EC-40C0-AA4C-AF499B18D326}" xr6:coauthVersionLast="47" xr6:coauthVersionMax="47" xr10:uidLastSave="{00000000-0000-0000-0000-000000000000}"/>
  <bookViews>
    <workbookView xWindow="-120" yWindow="-120" windowWidth="29040" windowHeight="15720" xr2:uid="{68EE0EC6-5BEF-4577-BD85-3F660A65C7B7}"/>
  </bookViews>
  <sheets>
    <sheet name="CS_ElectLinhaAlgarv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2" l="1"/>
  <c r="L12" i="2" l="1"/>
  <c r="J18" i="2"/>
  <c r="L18" i="2" s="1"/>
  <c r="J21" i="2"/>
  <c r="L21" i="2" s="1"/>
  <c r="J20" i="2"/>
  <c r="L20" i="2" s="1"/>
  <c r="J19" i="2"/>
  <c r="L19" i="2" s="1"/>
  <c r="J17" i="2"/>
  <c r="L17" i="2" s="1"/>
  <c r="J16" i="2"/>
  <c r="L16" i="2" s="1"/>
  <c r="J15" i="2"/>
  <c r="L15" i="2" s="1"/>
  <c r="J14" i="2"/>
  <c r="L14" i="2" s="1"/>
  <c r="J13" i="2"/>
  <c r="L13" i="2" s="1"/>
  <c r="M17" i="2" l="1"/>
  <c r="M15" i="2"/>
  <c r="M19" i="2"/>
  <c r="M12" i="2"/>
  <c r="M23" i="2" l="1"/>
</calcChain>
</file>

<file path=xl/sharedStrings.xml><?xml version="1.0" encoding="utf-8"?>
<sst xmlns="http://schemas.openxmlformats.org/spreadsheetml/2006/main" count="76" uniqueCount="67">
  <si>
    <t>Critério N1</t>
  </si>
  <si>
    <t>Subcritério N2</t>
  </si>
  <si>
    <t>Subcritério N3</t>
  </si>
  <si>
    <t>Descrição</t>
  </si>
  <si>
    <t xml:space="preserve">Objetivo de Política </t>
  </si>
  <si>
    <t>Objetivo específico:</t>
  </si>
  <si>
    <t>Tipologia de Ação:</t>
  </si>
  <si>
    <t xml:space="preserve">Tipologia de Intervenção: </t>
  </si>
  <si>
    <t>Anexo A2 - Critérios de Seleção</t>
  </si>
  <si>
    <t>Contributo da operação para os indicadores de realização e de resultado do Programa</t>
  </si>
  <si>
    <t>Adequação da operação aos objetivos e medidas de política pública na respetiva área de intervenção</t>
  </si>
  <si>
    <t>Contributo da operação para os indicadores de realização e de resultado definidos para o Objetivo Específico</t>
  </si>
  <si>
    <t>Melhoria da conetividade de Portugal com o resto da Europa e do mundo</t>
  </si>
  <si>
    <t>Capacidade de gestão e implementação do projeto</t>
  </si>
  <si>
    <t>Capacidade financeira do projeto</t>
  </si>
  <si>
    <t>Contributo da operação para o desenvolvimento de sectores de atividade estratégicos</t>
  </si>
  <si>
    <t>Abordagem integrada, complementaridade e sinergias</t>
  </si>
  <si>
    <t>Coerência e adequação do projeto e do plano de trabalho face ao diagnóstico  de necessidades e aos objetivos visados</t>
  </si>
  <si>
    <t>X</t>
  </si>
  <si>
    <t>Será avaliado o contributo da operação para a conetividade de Portugal com o resto da Europa e do mundo, através do aumento da competitividade e sustentabilidade do sistema ferroviário nacional inserido na Rede Transeuropeia de Transportes (RTE-T)</t>
  </si>
  <si>
    <t>Capacidade técnica de implementação da operação</t>
  </si>
  <si>
    <t>Será avaliada a robustez da equipa responsável pela operação, incluindo o planeamento, a execução e o acompanhamento e monotorização da operação e os recursos técnicos disponíveis.</t>
  </si>
  <si>
    <t>Capacidade financeira de execução do projeto</t>
  </si>
  <si>
    <t>Será avaliada a capacidade de mobilização dos recursos financeiros e da sua disponibilidade/autorização orçamental</t>
  </si>
  <si>
    <t>Redução global dos tempos de percurso</t>
  </si>
  <si>
    <t>Será avaliado o contributo da operação para a redução global dos tempos de percurso de transporte, tendo em vista a melhoria da mobilidade e/ou da competitividade nacional/regional</t>
  </si>
  <si>
    <t>Incremento na oferta de serviços de transportes de mercadorias e/ou de passageiros</t>
  </si>
  <si>
    <t>Será avaliado o contributo para o incremento na oferta de serviços de transportes de mercadorias e/ou de passageiros</t>
  </si>
  <si>
    <t>Melhoria da intermodalidade e interoperabilidade das infraestruturas</t>
  </si>
  <si>
    <t>Será avaliado o contributo da operação para a melhoria da intermodalidade, primordialmente entre os portos e a rede ferroviária inserida na Rede Transeuropeia de Transportes – RTE-T, bem como da interoperabilidade das infraestruturas de transportes</t>
  </si>
  <si>
    <t>Complementaridade e sinergias com intervenções cofinanciadas por outros instrumentos de financiamento comunitários e/ou nacionais</t>
  </si>
  <si>
    <t>Será avaliado se a operação tem complementaridade  e sinergias com intervenções cofinanciadas por outros instrumentos de financiamento comunitários e/ou nacionais</t>
  </si>
  <si>
    <t>Adequação dos investimentos a realizar, face à concretização dos objetivos do projeto para a melhoria da rede de transporte</t>
  </si>
  <si>
    <t>Será avaliado se a operação evidencia a adequação dos investimentos a realizar, face aos objetivos da mesma</t>
  </si>
  <si>
    <t xml:space="preserve">Sub Tipologia de operação </t>
  </si>
  <si>
    <t>RSO3.1-01 - Infraestrutura ferroviária (RTE)</t>
  </si>
  <si>
    <t>RSO3.1-01-01 - Infraestrutura ferroviária (RTE)</t>
  </si>
  <si>
    <t>Tipologias de Operação</t>
  </si>
  <si>
    <r>
      <t xml:space="preserve">Será avaliado o contributo da operação para os indicadores de realização definidos para o Objetivo Específico:
</t>
    </r>
    <r>
      <rPr>
        <b/>
        <sz val="10"/>
        <rFont val="Calibri"/>
        <family val="2"/>
      </rPr>
      <t>Infraestruturas Ferroviárias</t>
    </r>
    <r>
      <rPr>
        <sz val="10"/>
        <rFont val="Calibri"/>
        <family val="2"/>
      </rPr>
      <t xml:space="preserve">
- Extensão de vias ferroviárias reconstruidas ou modernizadas - RTE-T;
</t>
    </r>
  </si>
  <si>
    <t>NOTA: A classificação final da candidaturaserá majorada em 5%, caso demonstre integrar os princípios da iniciativa Nova Bauhaus europeia, nomeadamente através de soluções acessíveis, inclusivas, atrativas e sustentáveis para os desafios climáticos, ou demonstre que reflete o envolvimento e a participação das comunidades locais.</t>
  </si>
  <si>
    <t>Densificação</t>
  </si>
  <si>
    <t>Parâmetros de Avaliação</t>
  </si>
  <si>
    <r>
      <t xml:space="preserve">Será avaliado o contributo da operação para os indicadores de resultado definidos para o Objetivo Específico:
</t>
    </r>
    <r>
      <rPr>
        <b/>
        <sz val="10"/>
        <rFont val="Calibri"/>
        <family val="2"/>
      </rPr>
      <t>Infraestruturas Ferroviárias (para transporte de passageiros)</t>
    </r>
    <r>
      <rPr>
        <sz val="10"/>
        <rFont val="Calibri"/>
        <family val="2"/>
      </rPr>
      <t xml:space="preserve">
- Utilizadores anuais de vias ferroviárias recém-construidas, melhoradas, reconstruidas ou modernizadas;</t>
    </r>
  </si>
  <si>
    <r>
      <rPr>
        <b/>
        <sz val="10"/>
        <rFont val="Calibri"/>
        <family val="2"/>
        <scheme val="minor"/>
      </rPr>
      <t xml:space="preserve">CB1: Adequação dos meios alocados à operação, face às dimensões recursos humanos e técnicos:
</t>
    </r>
    <r>
      <rPr>
        <sz val="10"/>
        <rFont val="Calibri"/>
        <family val="2"/>
        <scheme val="minor"/>
      </rPr>
      <t xml:space="preserve">
• São fundamentadamente adequados às duas dimensões, face aos objetivos pretendidos: 5 pontos;
•  São fundamentadamente adequadas a uma dimensão, face aos objetivos pretendidos: 3 pontos;
• Não existe fundamentação ou a mesma é insuficiente para demonstrar a sua adequação aos objetivos pretendidos: 0 pontos.</t>
    </r>
  </si>
  <si>
    <r>
      <rPr>
        <b/>
        <sz val="10"/>
        <rFont val="Calibri"/>
        <family val="2"/>
        <scheme val="minor"/>
      </rPr>
      <t>CD2: Complementaridade e sinergias:</t>
    </r>
    <r>
      <rPr>
        <sz val="10"/>
        <rFont val="Calibri"/>
        <family val="2"/>
        <scheme val="minor"/>
      </rPr>
      <t xml:space="preserve">
 - evidência de complementaridade e sinergias com mais de uma intervenção: 5 pontos;
 - evidência de complementaridade e sinergias com uma ação: 3 pontos;
 - não evidencia complementaridade nem sinergias: 0 pontos.</t>
    </r>
  </si>
  <si>
    <r>
      <rPr>
        <b/>
        <sz val="10"/>
        <rFont val="Calibri"/>
        <family val="2"/>
        <scheme val="minor"/>
      </rPr>
      <t xml:space="preserve">CD3: Justificação da pertinência dos investimentos a realizar face à concretização dos objetivos a alcançar:
</t>
    </r>
    <r>
      <rPr>
        <sz val="10"/>
        <rFont val="Calibri"/>
        <family val="2"/>
        <scheme val="minor"/>
      </rPr>
      <t xml:space="preserve">
 - elevado - 5 pontos;
 - médio - 3 pontos;
 - reduzido - 1 ponto;
 - não contribui - 0 pontos.</t>
    </r>
  </si>
  <si>
    <t>A - Adequação à Estratégia
(25%)</t>
  </si>
  <si>
    <t>B - Capacidade de Execução
(20%)</t>
  </si>
  <si>
    <t>C - Impacto
(30%)</t>
  </si>
  <si>
    <t>D - Qualidade
(25%)</t>
  </si>
  <si>
    <t>Ponderação (%)</t>
  </si>
  <si>
    <t>Ponderação dos critérios N1</t>
  </si>
  <si>
    <t>Ponderação dos critérios N3</t>
  </si>
  <si>
    <r>
      <rPr>
        <b/>
        <sz val="10"/>
        <rFont val="Calibri"/>
        <family val="2"/>
        <scheme val="minor"/>
      </rPr>
      <t xml:space="preserve">CB2 - Capacidade de mobilização dos recursos financeiros e da sua disponibilidade/autorização orçamental:
</t>
    </r>
    <r>
      <rPr>
        <sz val="10"/>
        <rFont val="Calibri"/>
        <family val="2"/>
        <scheme val="minor"/>
      </rPr>
      <t xml:space="preserve">
 - autorização e cobertura orçamental para a execução: 5 pontos;
 - autorização e cobertura orçamental para o lançamento do investimento :3 pontos;
 - inscrição do projeto no plano de atividades e orçamento: 1  ponto; 
 - sem autorização e sem inscrição orçamental: 0 pontos</t>
    </r>
  </si>
  <si>
    <t>3001 - Vias Ferroviárias (RTE)</t>
  </si>
  <si>
    <r>
      <rPr>
        <b/>
        <sz val="10"/>
        <rFont val="Calibri"/>
        <family val="2"/>
      </rPr>
      <t xml:space="preserve">CA3: Contribui para a conetividade de Portugal com o resto da Europa e do mundo:
</t>
    </r>
    <r>
      <rPr>
        <sz val="10"/>
        <rFont val="Calibri"/>
        <family val="2"/>
      </rPr>
      <t xml:space="preserve">
 - Rede Principal: 5 pontos;
 - Rede Global: 3 Pontos;
 - não contribui: 0 pontos.</t>
    </r>
  </si>
  <si>
    <r>
      <rPr>
        <b/>
        <sz val="10"/>
        <rFont val="Calibri"/>
        <family val="2"/>
        <scheme val="minor"/>
      </rPr>
      <t xml:space="preserve">CC1: Contributo da operação para a redução global dos tempos de percurso de transporte:
</t>
    </r>
    <r>
      <rPr>
        <sz val="10"/>
        <rFont val="Calibri"/>
        <family val="2"/>
        <scheme val="minor"/>
      </rPr>
      <t xml:space="preserve">
- elevado (superior a 5%) - 5 pontos;
- médio (entre 1% e 5%) - 3 pontos;
- reduzido (inferior a 1%) - 1 pontos;
- não contribui - 0 pontos</t>
    </r>
  </si>
  <si>
    <r>
      <rPr>
        <b/>
        <sz val="10"/>
        <rFont val="Calibri"/>
        <family val="2"/>
      </rPr>
      <t>CC2 - Contributo da operação para o incremento na oferta de serviço ao nivel da capacidade:</t>
    </r>
    <r>
      <rPr>
        <sz val="10"/>
        <rFont val="Calibri"/>
        <family val="2"/>
      </rPr>
      <t xml:space="preserve">
 - elevado (maior de 7,5%): 5 pontos;
 - médio (entre 1 % e 7,5%): 3 pontos;
 - reduzido (menor que 1 %): 1 pontos;
 - não contribui: 0 pontos</t>
    </r>
  </si>
  <si>
    <r>
      <rPr>
        <b/>
        <sz val="10"/>
        <rFont val="Calibri"/>
        <family val="2"/>
        <scheme val="minor"/>
      </rPr>
      <t>CD1: Contributo para a melhoria da intermodalidade, bem como da interoperabilidade das infraestruturas de transportes:</t>
    </r>
    <r>
      <rPr>
        <sz val="10"/>
        <rFont val="Calibri"/>
        <family val="2"/>
        <scheme val="minor"/>
      </rPr>
      <t xml:space="preserve">
 - superior ou igual  a 5% - 5 pontos;
 - entre 1% a 5% - 3 pontos;
 - inferior ou igual a 1% - 1 ponto;
 - não contribui - 0 pontos.</t>
    </r>
  </si>
  <si>
    <t>Ponderação dos critérios N2</t>
  </si>
  <si>
    <t>Eletrificação de via ferroviária</t>
  </si>
  <si>
    <t>pontuação a atribuir</t>
  </si>
  <si>
    <r>
      <rPr>
        <b/>
        <sz val="10"/>
        <rFont val="Calibri"/>
        <family val="2"/>
      </rPr>
      <t>CA1: Infraestruturas Ferroviárias:</t>
    </r>
    <r>
      <rPr>
        <sz val="10"/>
        <rFont val="Calibri"/>
        <family val="2"/>
      </rPr>
      <t xml:space="preserve">
 - superior ou igual 100 km: 5 pontos;
 - entre 50 km e  99,99 km: 3 pontos;
 - inferior a 50 km:  1 ponto;
 - não contribui: 0 pontos.</t>
    </r>
  </si>
  <si>
    <r>
      <rPr>
        <b/>
        <sz val="10"/>
        <rFont val="Calibri"/>
        <family val="2"/>
      </rPr>
      <t>CA2: Acréscimo de  Utilizadores anuais de vias ferroviárias recém-construidas, melhoradas, reconstruidas ou modernizadas</t>
    </r>
    <r>
      <rPr>
        <sz val="10"/>
        <rFont val="Calibri"/>
        <family val="2"/>
      </rPr>
      <t xml:space="preserve">
 - superior ou igual 50.000.000 passageiros-Km/ano: 5 pontos;
 - entre 10.000.000  e 49.999.999 passageiros-Km/ano: 3 pontos;
 - inferior a  10.000.000  passageiros-Km/ano: 1 ponto;
 - não contribui: 0 pontos.</t>
    </r>
  </si>
  <si>
    <t>CF=[0,25*(0,60*0,50*(CA1+CA2)+0,40*CA3)]+[0,20*0,50*(CB1+CB2)]+[0,30*(0,50*(CC1+CC2)]+[0,25*(0,70*0,50*(CD1+CD2)+0,30*CD3)]*CM</t>
  </si>
  <si>
    <t>OP3 - Europa mais conectada</t>
  </si>
  <si>
    <t xml:space="preserve">RSO3.1 - Rede transeuropeia de transportes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</si>
</sst>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name val="Calibri"/>
      <family val="2"/>
    </font>
    <font>
      <b/>
      <sz val="14"/>
      <name val="Calibri"/>
      <family val="2"/>
      <scheme val="minor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0"/>
      <color rgb="FF000000"/>
      <name val="Calibri"/>
      <family val="2"/>
    </font>
    <font>
      <b/>
      <i/>
      <sz val="1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</cellStyleXfs>
  <cellXfs count="84">
    <xf numFmtId="0" fontId="0" fillId="0" borderId="0" xfId="0"/>
    <xf numFmtId="0" fontId="2" fillId="0" borderId="0" xfId="1" applyFont="1"/>
    <xf numFmtId="0" fontId="2" fillId="0" borderId="1" xfId="1" applyFont="1" applyBorder="1"/>
    <xf numFmtId="0" fontId="2" fillId="4" borderId="0" xfId="5" applyFont="1" applyFill="1" applyAlignment="1">
      <alignment vertical="center"/>
    </xf>
    <xf numFmtId="0" fontId="2" fillId="4" borderId="1" xfId="5" applyFont="1" applyFill="1" applyBorder="1" applyAlignment="1">
      <alignment vertical="center"/>
    </xf>
    <xf numFmtId="0" fontId="2" fillId="0" borderId="0" xfId="5" applyFont="1"/>
    <xf numFmtId="0" fontId="2" fillId="0" borderId="1" xfId="5" applyFont="1" applyBorder="1"/>
    <xf numFmtId="0" fontId="2" fillId="0" borderId="2" xfId="1" applyFont="1" applyBorder="1"/>
    <xf numFmtId="0" fontId="2" fillId="0" borderId="2" xfId="1" applyFont="1" applyBorder="1" applyAlignment="1">
      <alignment textRotation="1" wrapText="1"/>
    </xf>
    <xf numFmtId="0" fontId="2" fillId="0" borderId="1" xfId="1" applyFont="1" applyBorder="1" applyAlignment="1">
      <alignment textRotation="1" wrapText="1"/>
    </xf>
    <xf numFmtId="0" fontId="2" fillId="0" borderId="0" xfId="1" applyFont="1" applyAlignment="1">
      <alignment textRotation="1" wrapText="1"/>
    </xf>
    <xf numFmtId="0" fontId="10" fillId="2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0" fontId="4" fillId="4" borderId="3" xfId="1" applyFont="1" applyFill="1" applyBorder="1" applyAlignment="1">
      <alignment horizontal="center" vertical="center" wrapText="1"/>
    </xf>
    <xf numFmtId="0" fontId="7" fillId="0" borderId="3" xfId="4" applyFont="1" applyBorder="1" applyAlignment="1">
      <alignment horizontal="justify" vertical="center" wrapText="1"/>
    </xf>
    <xf numFmtId="0" fontId="2" fillId="0" borderId="3" xfId="0" quotePrefix="1" applyFont="1" applyBorder="1" applyAlignment="1">
      <alignment vertical="center" wrapText="1"/>
    </xf>
    <xf numFmtId="0" fontId="5" fillId="2" borderId="3" xfId="1" applyFont="1" applyFill="1" applyBorder="1" applyAlignment="1">
      <alignment vertical="center" wrapText="1"/>
    </xf>
    <xf numFmtId="0" fontId="4" fillId="4" borderId="3" xfId="4" quotePrefix="1" applyFont="1" applyFill="1" applyBorder="1" applyAlignment="1">
      <alignment vertical="center" wrapText="1"/>
    </xf>
    <xf numFmtId="0" fontId="5" fillId="2" borderId="3" xfId="1" applyFont="1" applyFill="1" applyBorder="1" applyAlignment="1">
      <alignment horizontal="left" vertical="center" wrapText="1"/>
    </xf>
    <xf numFmtId="0" fontId="2" fillId="4" borderId="3" xfId="0" quotePrefix="1" applyFont="1" applyFill="1" applyBorder="1" applyAlignment="1">
      <alignment vertical="center" wrapText="1"/>
    </xf>
    <xf numFmtId="0" fontId="7" fillId="0" borderId="3" xfId="4" applyFont="1" applyBorder="1" applyAlignment="1">
      <alignment horizontal="left" vertical="center" wrapText="1"/>
    </xf>
    <xf numFmtId="0" fontId="3" fillId="4" borderId="3" xfId="2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vertical="center"/>
    </xf>
    <xf numFmtId="0" fontId="2" fillId="0" borderId="4" xfId="1" applyFont="1" applyBorder="1" applyAlignment="1">
      <alignment textRotation="1" wrapText="1"/>
    </xf>
    <xf numFmtId="0" fontId="2" fillId="0" borderId="5" xfId="1" applyFont="1" applyBorder="1"/>
    <xf numFmtId="0" fontId="3" fillId="0" borderId="5" xfId="1" applyFont="1" applyBorder="1" applyAlignment="1">
      <alignment horizontal="center"/>
    </xf>
    <xf numFmtId="0" fontId="2" fillId="0" borderId="6" xfId="1" applyFont="1" applyBorder="1"/>
    <xf numFmtId="0" fontId="11" fillId="0" borderId="5" xfId="1" applyFont="1" applyBorder="1" applyAlignment="1">
      <alignment vertical="top" wrapText="1"/>
    </xf>
    <xf numFmtId="0" fontId="11" fillId="0" borderId="6" xfId="1" applyFont="1" applyBorder="1" applyAlignment="1">
      <alignment vertical="top" wrapText="1"/>
    </xf>
    <xf numFmtId="2" fontId="3" fillId="4" borderId="3" xfId="2" applyNumberFormat="1" applyFont="1" applyFill="1" applyBorder="1" applyAlignment="1">
      <alignment horizontal="center" vertical="center" wrapText="1"/>
    </xf>
    <xf numFmtId="0" fontId="7" fillId="4" borderId="3" xfId="4" applyFont="1" applyFill="1" applyBorder="1" applyAlignment="1">
      <alignment horizontal="justify" vertical="center" wrapText="1"/>
    </xf>
    <xf numFmtId="0" fontId="4" fillId="4" borderId="3" xfId="0" quotePrefix="1" applyFont="1" applyFill="1" applyBorder="1" applyAlignment="1">
      <alignment vertical="center" wrapText="1"/>
    </xf>
    <xf numFmtId="0" fontId="4" fillId="4" borderId="3" xfId="0" applyFont="1" applyFill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quotePrefix="1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2" fontId="3" fillId="0" borderId="3" xfId="0" quotePrefix="1" applyNumberFormat="1" applyFont="1" applyBorder="1" applyAlignment="1">
      <alignment horizontal="center" vertical="center" wrapText="1"/>
    </xf>
    <xf numFmtId="2" fontId="3" fillId="0" borderId="12" xfId="0" quotePrefix="1" applyNumberFormat="1" applyFont="1" applyBorder="1" applyAlignment="1">
      <alignment horizontal="center" vertical="center" wrapText="1"/>
    </xf>
    <xf numFmtId="0" fontId="7" fillId="4" borderId="3" xfId="0" applyFont="1" applyFill="1" applyBorder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2" fontId="2" fillId="4" borderId="16" xfId="5" applyNumberFormat="1" applyFont="1" applyFill="1" applyBorder="1" applyAlignment="1">
      <alignment horizontal="center" vertical="center"/>
    </xf>
    <xf numFmtId="2" fontId="2" fillId="4" borderId="18" xfId="5" applyNumberFormat="1" applyFont="1" applyFill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2" fontId="2" fillId="0" borderId="16" xfId="1" applyNumberFormat="1" applyFont="1" applyBorder="1" applyAlignment="1">
      <alignment horizontal="center" vertical="center"/>
    </xf>
    <xf numFmtId="2" fontId="2" fillId="0" borderId="17" xfId="1" applyNumberFormat="1" applyFont="1" applyBorder="1" applyAlignment="1">
      <alignment horizontal="center" vertical="center"/>
    </xf>
    <xf numFmtId="2" fontId="2" fillId="0" borderId="18" xfId="1" applyNumberFormat="1" applyFont="1" applyBorder="1" applyAlignment="1">
      <alignment horizontal="center" vertical="center"/>
    </xf>
    <xf numFmtId="0" fontId="4" fillId="4" borderId="3" xfId="4" quotePrefix="1" applyFont="1" applyFill="1" applyBorder="1" applyAlignment="1">
      <alignment horizontal="center" vertical="center" wrapText="1"/>
    </xf>
    <xf numFmtId="2" fontId="3" fillId="0" borderId="14" xfId="0" quotePrefix="1" applyNumberFormat="1" applyFont="1" applyBorder="1" applyAlignment="1">
      <alignment horizontal="center" vertical="center" wrapText="1"/>
    </xf>
    <xf numFmtId="2" fontId="3" fillId="0" borderId="13" xfId="0" quotePrefix="1" applyNumberFormat="1" applyFont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2" fontId="3" fillId="0" borderId="14" xfId="0" applyNumberFormat="1" applyFont="1" applyBorder="1" applyAlignment="1">
      <alignment horizontal="center" vertical="center" wrapText="1"/>
    </xf>
    <xf numFmtId="2" fontId="3" fillId="0" borderId="13" xfId="0" applyNumberFormat="1" applyFont="1" applyBorder="1" applyAlignment="1">
      <alignment horizontal="center" vertical="center" wrapText="1"/>
    </xf>
    <xf numFmtId="0" fontId="12" fillId="4" borderId="8" xfId="7" applyFont="1" applyFill="1" applyBorder="1" applyAlignment="1">
      <alignment horizontal="center" vertical="center" wrapText="1"/>
    </xf>
    <xf numFmtId="0" fontId="12" fillId="4" borderId="9" xfId="7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14" fillId="0" borderId="7" xfId="1" applyFont="1" applyBorder="1" applyAlignment="1">
      <alignment horizontal="left" vertical="top" wrapText="1"/>
    </xf>
    <xf numFmtId="0" fontId="14" fillId="0" borderId="8" xfId="1" applyFont="1" applyBorder="1" applyAlignment="1">
      <alignment horizontal="left" vertical="top" wrapText="1"/>
    </xf>
    <xf numFmtId="0" fontId="3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0" fontId="3" fillId="4" borderId="14" xfId="2" applyFont="1" applyFill="1" applyBorder="1" applyAlignment="1">
      <alignment horizontal="center" vertical="center" wrapText="1"/>
    </xf>
    <xf numFmtId="0" fontId="3" fillId="4" borderId="13" xfId="2" applyFont="1" applyFill="1" applyBorder="1" applyAlignment="1">
      <alignment horizontal="center" vertical="center" wrapText="1"/>
    </xf>
    <xf numFmtId="2" fontId="3" fillId="0" borderId="3" xfId="0" quotePrefix="1" applyNumberFormat="1" applyFont="1" applyBorder="1" applyAlignment="1">
      <alignment horizontal="center" vertical="center" wrapText="1"/>
    </xf>
    <xf numFmtId="2" fontId="3" fillId="0" borderId="12" xfId="0" quotePrefix="1" applyNumberFormat="1" applyFont="1" applyBorder="1" applyAlignment="1">
      <alignment horizontal="center" vertical="center" wrapText="1"/>
    </xf>
    <xf numFmtId="0" fontId="3" fillId="4" borderId="3" xfId="2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2" fillId="2" borderId="10" xfId="1" applyFont="1" applyFill="1" applyBorder="1" applyAlignment="1">
      <alignment horizontal="left" vertical="center"/>
    </xf>
    <xf numFmtId="0" fontId="2" fillId="2" borderId="11" xfId="1" applyFont="1" applyFill="1" applyBorder="1" applyAlignment="1">
      <alignment horizontal="left" vertical="center"/>
    </xf>
    <xf numFmtId="0" fontId="2" fillId="2" borderId="12" xfId="1" applyFont="1" applyFill="1" applyBorder="1" applyAlignment="1">
      <alignment horizontal="left" vertical="center"/>
    </xf>
  </cellXfs>
  <cellStyles count="8">
    <cellStyle name="Normal" xfId="0" builtinId="0"/>
    <cellStyle name="Normal 2" xfId="4" xr:uid="{296DB1A0-C9BC-43BA-ADC2-5E407DB0067F}"/>
    <cellStyle name="Normal 2 2 8 2 2 2" xfId="3" xr:uid="{9CE94F07-B342-4115-8774-F2C16296EDDA}"/>
    <cellStyle name="Normal 4 5 5" xfId="5" xr:uid="{2AC4BF7B-7876-468E-A3FD-081C2EBB0AED}"/>
    <cellStyle name="Normal 4 8 2 2 2" xfId="1" xr:uid="{653BDFF7-6A34-4110-A875-8AC4998D7670}"/>
    <cellStyle name="Normal 4 8 2 2 2 2" xfId="6" xr:uid="{C73018BB-3039-4CBD-B8A8-1B2DD0D6C365}"/>
    <cellStyle name="Normal 4 8 2 2 3" xfId="2" xr:uid="{AACC1D01-7249-49DD-B71B-78A750742174}"/>
    <cellStyle name="Normal 4 8 2 2 5" xfId="7" xr:uid="{2E1D12F9-B232-4041-B8FB-013718CDC9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44824</xdr:colOff>
      <xdr:row>1</xdr:row>
      <xdr:rowOff>56031</xdr:rowOff>
    </xdr:from>
    <xdr:to>
      <xdr:col>1</xdr:col>
      <xdr:colOff>209176</xdr:colOff>
      <xdr:row>3</xdr:row>
      <xdr:rowOff>158751</xdr:rowOff>
    </xdr:to>
    <xdr:pic>
      <xdr:nvPicPr>
        <xdr:cNvPr id="2" name="Imagem 1" descr="Uma imagem com texto, Tipo de letra, Gráficos, logótipo&#10;&#10;Descrição gerada automaticamente">
          <a:extLst>
            <a:ext uri="{FF2B5EF4-FFF2-40B4-BE49-F238E27FC236}">
              <a16:creationId xmlns:a16="http://schemas.microsoft.com/office/drawing/2014/main" id="{A9ED9489-08DC-490F-8867-845F63F1B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4" y="178495"/>
          <a:ext cx="1729173" cy="5381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A8673-2D5A-4AE7-BE70-E9BCE2026E51}">
  <dimension ref="A1:U25"/>
  <sheetViews>
    <sheetView tabSelected="1" zoomScale="70" zoomScaleNormal="70" workbookViewId="0">
      <selection activeCell="A5" sqref="A5:I23"/>
    </sheetView>
  </sheetViews>
  <sheetFormatPr defaultColWidth="9.42578125" defaultRowHeight="15" x14ac:dyDescent="0.25"/>
  <cols>
    <col min="1" max="1" width="23.42578125" style="2" customWidth="1"/>
    <col min="2" max="2" width="33.42578125" style="9" customWidth="1"/>
    <col min="3" max="3" width="47.42578125" style="2" customWidth="1"/>
    <col min="4" max="4" width="53.5703125" style="2" customWidth="1"/>
    <col min="5" max="5" width="52.42578125" style="2" customWidth="1"/>
    <col min="6" max="7" width="16.42578125" style="2" customWidth="1"/>
    <col min="8" max="8" width="17.42578125" style="2" customWidth="1"/>
    <col min="9" max="9" width="30.42578125" style="2" customWidth="1"/>
    <col min="10" max="10" width="0" style="1" hidden="1" customWidth="1"/>
    <col min="11" max="11" width="12.5703125" style="1" hidden="1" customWidth="1"/>
    <col min="12" max="14" width="0" style="1" hidden="1" customWidth="1"/>
    <col min="15" max="18" width="9.42578125" style="1"/>
    <col min="19" max="16384" width="9.42578125" style="2"/>
  </cols>
  <sheetData>
    <row r="1" spans="1:18" ht="9.75" customHeight="1" x14ac:dyDescent="0.25">
      <c r="A1" s="1"/>
      <c r="B1" s="10"/>
      <c r="C1" s="1"/>
      <c r="D1" s="1"/>
      <c r="E1" s="1"/>
      <c r="F1" s="1"/>
      <c r="G1" s="1"/>
      <c r="H1" s="1"/>
      <c r="I1" s="1"/>
    </row>
    <row r="2" spans="1:18" x14ac:dyDescent="0.25">
      <c r="A2" s="80" t="s">
        <v>8</v>
      </c>
      <c r="B2" s="80"/>
      <c r="C2" s="80"/>
      <c r="D2" s="80"/>
      <c r="E2" s="80"/>
      <c r="F2" s="80"/>
      <c r="G2" s="80"/>
      <c r="H2" s="80"/>
      <c r="I2" s="80"/>
    </row>
    <row r="3" spans="1:18" ht="18.75" customHeight="1" x14ac:dyDescent="0.25">
      <c r="A3" s="80"/>
      <c r="B3" s="80"/>
      <c r="C3" s="80"/>
      <c r="D3" s="80"/>
      <c r="E3" s="80"/>
      <c r="F3" s="80"/>
      <c r="G3" s="80"/>
      <c r="H3" s="80"/>
      <c r="I3" s="80"/>
    </row>
    <row r="4" spans="1:18" ht="19.350000000000001" customHeight="1" x14ac:dyDescent="0.25">
      <c r="A4" s="80"/>
      <c r="B4" s="80"/>
      <c r="C4" s="80"/>
      <c r="D4" s="80"/>
      <c r="E4" s="80"/>
      <c r="F4" s="80"/>
      <c r="G4" s="80"/>
      <c r="H4" s="80"/>
      <c r="I4" s="80"/>
    </row>
    <row r="5" spans="1:18" ht="22.5" customHeight="1" x14ac:dyDescent="0.25">
      <c r="A5" s="23" t="s">
        <v>4</v>
      </c>
      <c r="B5" s="81" t="s">
        <v>65</v>
      </c>
      <c r="C5" s="82"/>
      <c r="D5" s="82"/>
      <c r="E5" s="82"/>
      <c r="F5" s="82"/>
      <c r="G5" s="82"/>
      <c r="H5" s="83"/>
      <c r="I5" s="76" t="s">
        <v>37</v>
      </c>
    </row>
    <row r="6" spans="1:18" ht="22.5" customHeight="1" x14ac:dyDescent="0.25">
      <c r="A6" s="23" t="s">
        <v>5</v>
      </c>
      <c r="B6" s="81" t="s">
        <v>66</v>
      </c>
      <c r="C6" s="82"/>
      <c r="D6" s="82"/>
      <c r="E6" s="82"/>
      <c r="F6" s="82"/>
      <c r="G6" s="82"/>
      <c r="H6" s="83"/>
      <c r="I6" s="76"/>
    </row>
    <row r="7" spans="1:18" ht="22.5" customHeight="1" x14ac:dyDescent="0.25">
      <c r="A7" s="23" t="s">
        <v>6</v>
      </c>
      <c r="B7" s="81" t="s">
        <v>35</v>
      </c>
      <c r="C7" s="82"/>
      <c r="D7" s="82"/>
      <c r="E7" s="82"/>
      <c r="F7" s="82"/>
      <c r="G7" s="82"/>
      <c r="H7" s="83"/>
      <c r="I7" s="76"/>
    </row>
    <row r="8" spans="1:18" ht="22.5" customHeight="1" x14ac:dyDescent="0.25">
      <c r="A8" s="23" t="s">
        <v>7</v>
      </c>
      <c r="B8" s="81" t="s">
        <v>36</v>
      </c>
      <c r="C8" s="82"/>
      <c r="D8" s="82"/>
      <c r="E8" s="82"/>
      <c r="F8" s="82"/>
      <c r="G8" s="82"/>
      <c r="H8" s="83"/>
      <c r="I8" s="76"/>
    </row>
    <row r="9" spans="1:18" ht="42.6" customHeight="1" x14ac:dyDescent="0.25">
      <c r="A9" s="76" t="s">
        <v>0</v>
      </c>
      <c r="B9" s="76" t="s">
        <v>1</v>
      </c>
      <c r="C9" s="76" t="s">
        <v>2</v>
      </c>
      <c r="D9" s="76"/>
      <c r="E9" s="76"/>
      <c r="F9" s="76"/>
      <c r="G9" s="76"/>
      <c r="H9" s="76"/>
      <c r="I9" s="11" t="s">
        <v>54</v>
      </c>
    </row>
    <row r="10" spans="1:18" ht="41.1" customHeight="1" x14ac:dyDescent="0.25">
      <c r="A10" s="76"/>
      <c r="B10" s="76"/>
      <c r="C10" s="77" t="s">
        <v>3</v>
      </c>
      <c r="D10" s="78" t="s">
        <v>40</v>
      </c>
      <c r="E10" s="79" t="s">
        <v>41</v>
      </c>
      <c r="F10" s="70" t="s">
        <v>50</v>
      </c>
      <c r="G10" s="70"/>
      <c r="H10" s="70"/>
      <c r="I10" s="13" t="s">
        <v>34</v>
      </c>
    </row>
    <row r="11" spans="1:18" ht="84.6" customHeight="1" thickBot="1" x14ac:dyDescent="0.3">
      <c r="A11" s="76"/>
      <c r="B11" s="76"/>
      <c r="C11" s="77"/>
      <c r="D11" s="78"/>
      <c r="E11" s="79"/>
      <c r="F11" s="13" t="s">
        <v>51</v>
      </c>
      <c r="G11" s="13" t="s">
        <v>59</v>
      </c>
      <c r="H11" s="13" t="s">
        <v>52</v>
      </c>
      <c r="I11" s="12" t="s">
        <v>60</v>
      </c>
      <c r="K11" s="42" t="s">
        <v>61</v>
      </c>
    </row>
    <row r="12" spans="1:18" ht="92.1" customHeight="1" x14ac:dyDescent="0.25">
      <c r="A12" s="63" t="s">
        <v>46</v>
      </c>
      <c r="B12" s="64" t="s">
        <v>9</v>
      </c>
      <c r="C12" s="52" t="s">
        <v>11</v>
      </c>
      <c r="D12" s="21" t="s">
        <v>38</v>
      </c>
      <c r="E12" s="15" t="s">
        <v>62</v>
      </c>
      <c r="F12" s="75">
        <v>0.25</v>
      </c>
      <c r="G12" s="71">
        <v>0.6</v>
      </c>
      <c r="H12" s="30">
        <v>0.5</v>
      </c>
      <c r="I12" s="14" t="s">
        <v>18</v>
      </c>
      <c r="J12" s="1">
        <f>G12*H12</f>
        <v>0.3</v>
      </c>
      <c r="K12" s="1">
        <v>3</v>
      </c>
      <c r="L12" s="1">
        <f>K12*J12</f>
        <v>0.89999999999999991</v>
      </c>
      <c r="M12" s="49">
        <f>L12+L13+L14</f>
        <v>3</v>
      </c>
    </row>
    <row r="13" spans="1:18" ht="138" customHeight="1" x14ac:dyDescent="0.25">
      <c r="A13" s="63"/>
      <c r="B13" s="64"/>
      <c r="C13" s="52"/>
      <c r="D13" s="21" t="s">
        <v>42</v>
      </c>
      <c r="E13" s="15" t="s">
        <v>63</v>
      </c>
      <c r="F13" s="75"/>
      <c r="G13" s="72"/>
      <c r="H13" s="30">
        <v>0.5</v>
      </c>
      <c r="I13" s="14" t="s">
        <v>18</v>
      </c>
      <c r="J13" s="1">
        <f>G12*H13</f>
        <v>0.3</v>
      </c>
      <c r="K13" s="1">
        <v>3</v>
      </c>
      <c r="L13" s="1">
        <f t="shared" ref="L13:L21" si="0">K13*J13</f>
        <v>0.89999999999999991</v>
      </c>
      <c r="M13" s="50"/>
    </row>
    <row r="14" spans="1:18" ht="92.1" customHeight="1" thickBot="1" x14ac:dyDescent="0.3">
      <c r="A14" s="63"/>
      <c r="B14" s="17" t="s">
        <v>10</v>
      </c>
      <c r="C14" s="18" t="s">
        <v>12</v>
      </c>
      <c r="D14" s="15" t="s">
        <v>19</v>
      </c>
      <c r="E14" s="31" t="s">
        <v>55</v>
      </c>
      <c r="F14" s="75"/>
      <c r="G14" s="22">
        <v>0.4</v>
      </c>
      <c r="H14" s="30">
        <v>1</v>
      </c>
      <c r="I14" s="14" t="s">
        <v>18</v>
      </c>
      <c r="J14" s="1">
        <f>G14*H14</f>
        <v>0.4</v>
      </c>
      <c r="K14" s="1">
        <v>3</v>
      </c>
      <c r="L14" s="1">
        <f t="shared" si="0"/>
        <v>1.2000000000000002</v>
      </c>
      <c r="M14" s="51"/>
    </row>
    <row r="15" spans="1:18" s="4" customFormat="1" ht="171" customHeight="1" x14ac:dyDescent="0.25">
      <c r="A15" s="63" t="s">
        <v>47</v>
      </c>
      <c r="B15" s="19" t="s">
        <v>13</v>
      </c>
      <c r="C15" s="16" t="s">
        <v>20</v>
      </c>
      <c r="D15" s="35" t="s">
        <v>21</v>
      </c>
      <c r="E15" s="32" t="s">
        <v>43</v>
      </c>
      <c r="F15" s="73">
        <v>0.2</v>
      </c>
      <c r="G15" s="39">
        <v>0.5</v>
      </c>
      <c r="H15" s="30">
        <v>1</v>
      </c>
      <c r="I15" s="14" t="s">
        <v>18</v>
      </c>
      <c r="J15" s="1">
        <f>G15*H15</f>
        <v>0.5</v>
      </c>
      <c r="K15" s="1">
        <v>3</v>
      </c>
      <c r="L15" s="1">
        <f t="shared" si="0"/>
        <v>1.5</v>
      </c>
      <c r="M15" s="44">
        <f>L15+L16</f>
        <v>3</v>
      </c>
      <c r="N15" s="3"/>
      <c r="O15" s="3"/>
      <c r="P15" s="3"/>
      <c r="Q15" s="3"/>
      <c r="R15" s="3"/>
    </row>
    <row r="16" spans="1:18" s="4" customFormat="1" ht="154.5" customHeight="1" thickBot="1" x14ac:dyDescent="0.3">
      <c r="A16" s="63"/>
      <c r="B16" s="19" t="s">
        <v>14</v>
      </c>
      <c r="C16" s="16" t="s">
        <v>22</v>
      </c>
      <c r="D16" s="35" t="s">
        <v>23</v>
      </c>
      <c r="E16" s="32" t="s">
        <v>53</v>
      </c>
      <c r="F16" s="74"/>
      <c r="G16" s="40">
        <v>0.5</v>
      </c>
      <c r="H16" s="30">
        <v>1</v>
      </c>
      <c r="I16" s="14" t="s">
        <v>18</v>
      </c>
      <c r="J16" s="1">
        <f>G16*H16</f>
        <v>0.5</v>
      </c>
      <c r="K16" s="1">
        <v>3</v>
      </c>
      <c r="L16" s="1">
        <f t="shared" si="0"/>
        <v>1.5</v>
      </c>
      <c r="M16" s="45"/>
      <c r="N16" s="3"/>
      <c r="O16" s="3"/>
      <c r="P16" s="3"/>
      <c r="Q16" s="3"/>
      <c r="R16" s="3"/>
    </row>
    <row r="17" spans="1:21" s="6" customFormat="1" ht="105.6" customHeight="1" x14ac:dyDescent="0.25">
      <c r="A17" s="55" t="s">
        <v>48</v>
      </c>
      <c r="B17" s="57" t="s">
        <v>15</v>
      </c>
      <c r="C17" s="20" t="s">
        <v>24</v>
      </c>
      <c r="D17" s="34" t="s">
        <v>25</v>
      </c>
      <c r="E17" s="37" t="s">
        <v>56</v>
      </c>
      <c r="F17" s="59">
        <v>0.3</v>
      </c>
      <c r="G17" s="53">
        <v>1</v>
      </c>
      <c r="H17" s="30">
        <v>0.5</v>
      </c>
      <c r="I17" s="14" t="s">
        <v>18</v>
      </c>
      <c r="J17" s="5">
        <f>G17*H17</f>
        <v>0.5</v>
      </c>
      <c r="K17" s="1">
        <v>3</v>
      </c>
      <c r="L17" s="1">
        <f t="shared" si="0"/>
        <v>1.5</v>
      </c>
      <c r="M17" s="44">
        <f>L17+L18</f>
        <v>3</v>
      </c>
      <c r="N17" s="5"/>
      <c r="O17" s="5"/>
      <c r="P17" s="5"/>
      <c r="Q17" s="5"/>
      <c r="R17" s="5"/>
    </row>
    <row r="18" spans="1:21" s="6" customFormat="1" ht="105.75" customHeight="1" thickBot="1" x14ac:dyDescent="0.3">
      <c r="A18" s="56"/>
      <c r="B18" s="58"/>
      <c r="C18" s="20" t="s">
        <v>26</v>
      </c>
      <c r="D18" s="36" t="s">
        <v>27</v>
      </c>
      <c r="E18" s="41" t="s">
        <v>57</v>
      </c>
      <c r="F18" s="60"/>
      <c r="G18" s="54"/>
      <c r="H18" s="30">
        <v>0.5</v>
      </c>
      <c r="I18" s="14" t="s">
        <v>18</v>
      </c>
      <c r="J18" s="5">
        <f>G17*H18</f>
        <v>0.5</v>
      </c>
      <c r="K18" s="1">
        <v>3</v>
      </c>
      <c r="L18" s="1">
        <f t="shared" si="0"/>
        <v>1.5</v>
      </c>
      <c r="M18" s="45"/>
      <c r="N18" s="5"/>
      <c r="O18" s="5"/>
      <c r="P18" s="5"/>
      <c r="Q18" s="5"/>
      <c r="R18" s="5"/>
    </row>
    <row r="19" spans="1:21" ht="120" customHeight="1" x14ac:dyDescent="0.25">
      <c r="A19" s="63" t="s">
        <v>49</v>
      </c>
      <c r="B19" s="64" t="s">
        <v>16</v>
      </c>
      <c r="C19" s="20" t="s">
        <v>28</v>
      </c>
      <c r="D19" s="34" t="s">
        <v>29</v>
      </c>
      <c r="E19" s="33" t="s">
        <v>58</v>
      </c>
      <c r="F19" s="65">
        <v>0.25</v>
      </c>
      <c r="G19" s="68">
        <v>0.7</v>
      </c>
      <c r="H19" s="22">
        <v>0.5</v>
      </c>
      <c r="I19" s="14" t="s">
        <v>18</v>
      </c>
      <c r="J19" s="1">
        <f>$G$19*H19</f>
        <v>0.35</v>
      </c>
      <c r="K19" s="1">
        <v>3</v>
      </c>
      <c r="L19" s="1">
        <f t="shared" si="0"/>
        <v>1.0499999999999998</v>
      </c>
      <c r="M19" s="46">
        <f>L19+L20+L21</f>
        <v>2.9999999999999996</v>
      </c>
    </row>
    <row r="20" spans="1:21" s="6" customFormat="1" ht="117.75" customHeight="1" x14ac:dyDescent="0.25">
      <c r="A20" s="63"/>
      <c r="B20" s="64"/>
      <c r="C20" s="20" t="s">
        <v>30</v>
      </c>
      <c r="D20" s="35" t="s">
        <v>31</v>
      </c>
      <c r="E20" s="33" t="s">
        <v>44</v>
      </c>
      <c r="F20" s="65"/>
      <c r="G20" s="69"/>
      <c r="H20" s="22">
        <v>0.5</v>
      </c>
      <c r="I20" s="14" t="s">
        <v>18</v>
      </c>
      <c r="J20" s="1">
        <f>$G$19*H20</f>
        <v>0.35</v>
      </c>
      <c r="K20" s="1">
        <v>3</v>
      </c>
      <c r="L20" s="1">
        <f t="shared" si="0"/>
        <v>1.0499999999999998</v>
      </c>
      <c r="M20" s="47"/>
      <c r="N20" s="5"/>
      <c r="O20" s="5"/>
      <c r="P20" s="5"/>
      <c r="Q20" s="5"/>
      <c r="R20" s="5"/>
    </row>
    <row r="21" spans="1:21" s="6" customFormat="1" ht="102.6" customHeight="1" thickBot="1" x14ac:dyDescent="0.3">
      <c r="A21" s="63"/>
      <c r="B21" s="19" t="s">
        <v>17</v>
      </c>
      <c r="C21" s="20" t="s">
        <v>32</v>
      </c>
      <c r="D21" s="34" t="s">
        <v>33</v>
      </c>
      <c r="E21" s="33" t="s">
        <v>45</v>
      </c>
      <c r="F21" s="65"/>
      <c r="G21" s="38">
        <v>0.3</v>
      </c>
      <c r="H21" s="30">
        <v>1</v>
      </c>
      <c r="I21" s="14" t="s">
        <v>18</v>
      </c>
      <c r="J21" s="5">
        <f>G21*H21</f>
        <v>0.3</v>
      </c>
      <c r="K21" s="1">
        <v>3</v>
      </c>
      <c r="L21" s="1">
        <f t="shared" si="0"/>
        <v>0.89999999999999991</v>
      </c>
      <c r="M21" s="48"/>
      <c r="N21" s="5"/>
      <c r="O21" s="5"/>
      <c r="P21" s="5"/>
      <c r="Q21" s="5"/>
      <c r="R21" s="5"/>
    </row>
    <row r="22" spans="1:21" ht="15.75" thickBot="1" x14ac:dyDescent="0.3">
      <c r="A22" s="7"/>
      <c r="B22" s="8"/>
      <c r="C22" s="7"/>
      <c r="D22" s="7"/>
      <c r="E22" s="7"/>
      <c r="F22" s="7"/>
      <c r="G22" s="7"/>
      <c r="H22" s="7"/>
      <c r="I22" s="7"/>
    </row>
    <row r="23" spans="1:21" ht="37.5" customHeight="1" thickBot="1" x14ac:dyDescent="0.3">
      <c r="A23" s="66" t="s">
        <v>39</v>
      </c>
      <c r="B23" s="67"/>
      <c r="C23" s="67"/>
      <c r="D23" s="67"/>
      <c r="E23" s="67"/>
      <c r="F23" s="67"/>
      <c r="G23" s="67"/>
      <c r="H23" s="67"/>
      <c r="I23" s="67"/>
      <c r="J23" s="28"/>
      <c r="K23" s="29"/>
      <c r="M23" s="43">
        <f>M12*F12+M15*F15+M17*F17+M19*F19</f>
        <v>3</v>
      </c>
      <c r="S23" s="1"/>
      <c r="T23" s="1"/>
      <c r="U23" s="1"/>
    </row>
    <row r="24" spans="1:21" x14ac:dyDescent="0.25">
      <c r="A24" s="7"/>
      <c r="B24" s="24"/>
      <c r="C24" s="25"/>
      <c r="D24" s="25"/>
      <c r="E24" s="25"/>
      <c r="F24" s="25"/>
      <c r="G24" s="25"/>
      <c r="H24" s="26"/>
      <c r="I24" s="25"/>
      <c r="J24" s="25"/>
      <c r="K24" s="27"/>
      <c r="S24" s="1"/>
      <c r="T24" s="1"/>
      <c r="U24" s="1"/>
    </row>
    <row r="25" spans="1:21" ht="18.600000000000001" customHeight="1" x14ac:dyDescent="0.25">
      <c r="B25" s="61" t="s">
        <v>64</v>
      </c>
      <c r="C25" s="61"/>
      <c r="D25" s="61"/>
      <c r="E25" s="61"/>
      <c r="F25" s="61"/>
      <c r="G25" s="61"/>
      <c r="H25" s="61"/>
      <c r="I25" s="62"/>
      <c r="J25" s="2"/>
      <c r="S25" s="1"/>
    </row>
  </sheetData>
  <mergeCells count="34">
    <mergeCell ref="A2:I4"/>
    <mergeCell ref="I5:I8"/>
    <mergeCell ref="B5:H5"/>
    <mergeCell ref="B6:H6"/>
    <mergeCell ref="B7:H7"/>
    <mergeCell ref="B8:H8"/>
    <mergeCell ref="F10:H10"/>
    <mergeCell ref="G12:G13"/>
    <mergeCell ref="A15:A16"/>
    <mergeCell ref="F15:F16"/>
    <mergeCell ref="F12:F14"/>
    <mergeCell ref="A9:A11"/>
    <mergeCell ref="B9:B11"/>
    <mergeCell ref="C9:H9"/>
    <mergeCell ref="C10:C11"/>
    <mergeCell ref="D10:D11"/>
    <mergeCell ref="E10:E11"/>
    <mergeCell ref="A12:A14"/>
    <mergeCell ref="B12:B13"/>
    <mergeCell ref="A17:A18"/>
    <mergeCell ref="B17:B18"/>
    <mergeCell ref="F17:F18"/>
    <mergeCell ref="B25:I25"/>
    <mergeCell ref="A19:A21"/>
    <mergeCell ref="B19:B20"/>
    <mergeCell ref="F19:F21"/>
    <mergeCell ref="A23:I23"/>
    <mergeCell ref="G19:G20"/>
    <mergeCell ref="M15:M16"/>
    <mergeCell ref="M17:M18"/>
    <mergeCell ref="M19:M21"/>
    <mergeCell ref="M12:M14"/>
    <mergeCell ref="C12:C13"/>
    <mergeCell ref="G17:G18"/>
  </mergeCells>
  <phoneticPr fontId="15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CS_ElectLinhaAlgarve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Dias</dc:creator>
  <cp:lastModifiedBy>Patricia Fernandes</cp:lastModifiedBy>
  <dcterms:created xsi:type="dcterms:W3CDTF">2023-11-22T11:52:02Z</dcterms:created>
  <dcterms:modified xsi:type="dcterms:W3CDTF">2026-02-13T15:30:39Z</dcterms:modified>
</cp:coreProperties>
</file>